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y-katou\Desktop\"/>
    </mc:Choice>
  </mc:AlternateContent>
  <xr:revisionPtr revIDLastSave="0" documentId="8_{5B899C35-625A-4C10-BDA0-86ED0E8DFC32}" xr6:coauthVersionLast="36" xr6:coauthVersionMax="36" xr10:uidLastSave="{00000000-0000-0000-0000-000000000000}"/>
  <bookViews>
    <workbookView xWindow="0" yWindow="0" windowWidth="20490" windowHeight="7245" tabRatio="88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4" i="12" l="1"/>
  <c r="AA84" i="12"/>
  <c r="V84" i="12"/>
  <c r="Q84" i="12"/>
  <c r="AF81" i="12" l="1"/>
  <c r="AA81" i="12"/>
  <c r="V81" i="12"/>
  <c r="Q81" i="12"/>
  <c r="AK75" i="12"/>
  <c r="AF75" i="12"/>
  <c r="AA75" i="12"/>
  <c r="V75" i="12"/>
  <c r="Q75" i="12"/>
  <c r="AK72" i="12"/>
  <c r="AF72" i="12"/>
  <c r="AA72" i="12"/>
  <c r="V72" i="12"/>
  <c r="Q72" i="12"/>
  <c r="AF68" i="12"/>
  <c r="AA68" i="12"/>
  <c r="V68" i="12"/>
  <c r="Q68"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C35" i="10"/>
  <c r="CO34" i="10"/>
  <c r="BW34" i="10"/>
  <c r="BW35" i="10" s="1"/>
  <c r="BW36" i="10" s="1"/>
  <c r="BW37" i="10" s="1"/>
  <c r="BW38" i="10" s="1"/>
  <c r="BW39" i="10" s="1"/>
  <c r="BW40" i="10" s="1"/>
  <c r="BW41" i="10" s="1"/>
  <c r="BW42" i="10" s="1"/>
  <c r="BW43" i="10" s="1"/>
  <c r="C34" i="10"/>
  <c r="AM34" i="10" l="1"/>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<sst xmlns="http://schemas.openxmlformats.org/spreadsheetml/2006/main" count="1134" uniqueCount="602">
  <si>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</si>
  <si>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</si>
  <si>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</si>
  <si>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</si>
  <si>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</si>
  <si>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</si>
  <si>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</si>
  <si>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</si>
  <si>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</si>
  <si>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</si>
  <si>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</si>
  <si>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</si>
  <si>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</si>
  <si>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</si>
  <si>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</si>
  <si>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</si>
  <si>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</si>
  <si>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</si>
  <si>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</si>
  <si>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</si>
  <si>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</si>
  <si>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</si>
  <si>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</si>
  <si>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</si>
  <si>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</si>
  <si>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</si>
  <si>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</si>
  <si>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</si>
  <si>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</si>
  <si>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</si>
  <si>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</si>
  <si>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</si>
  <si>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</si>
  <si>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</si>
  <si>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</si>
  <si>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</si>
  <si>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</si>
  <si>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</si>
  <si>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</si>
  <si>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</si>
  <si>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</si>
  <si>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</si>
  <si>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</si>
  <si>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</si>
  <si>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</si>
  <si>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</si>
  <si>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</si>
  <si>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</si>
  <si>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</si>
  <si>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</si>
  <si>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</si>
  <si>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</si>
  <si>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</si>
  <si>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</si>
  <si>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</si>
  <si>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</si>
  <si>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</si>
  <si>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</si>
  <si>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</si>
  <si>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</si>
  <si>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</si>
  <si>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</si>
  <si>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</si>
  <si>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</si>
  <si>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</si>
  <si>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</si>
  <si>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</si>
  <si>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</si>
  <si>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</si>
  <si>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</si>
  <si>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</si>
  <si>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</si>
  <si>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</si>
  <si>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</si>
  <si>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</si>
  <si>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</si>
  <si>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</si>
  <si>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</si>
  <si>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</si>
  <si>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</si>
  <si>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</si>
  <si>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</si>
  <si>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</si>
  <si>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</si>
  <si>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</si>
  <si>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</si>
  <si>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</si>
  <si>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</si>
  <si>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</si>
  <si>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</si>
  <si>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</si>
  <si>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</si>
  <si>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</si>
  <si>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</si>
  <si>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</si>
  <si>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</si>
  <si>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</si>
  <si>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</si>
  <si>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南伊勢町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</si>
  <si>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</si>
  <si>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</si>
  <si>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</si>
  <si>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</si>
  <si>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</si>
  <si>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</si>
  <si>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</si>
  <si>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</si>
  <si>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</si>
  <si>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</si>
  <si>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</si>
  <si>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</si>
  <si>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</si>
  <si>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</si>
  <si>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</si>
  <si>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</si>
  <si>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</si>
  <si>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</si>
  <si>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</si>
  <si>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</si>
  <si>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</si>
  <si>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</si>
  <si>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</si>
  <si>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</si>
  <si>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</si>
  <si>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</si>
  <si>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</si>
  <si>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</si>
  <si>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</si>
  <si>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</si>
  <si>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</si>
  <si>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</si>
  <si>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</si>
  <si>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</si>
  <si>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</si>
  <si>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</si>
  <si>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</si>
  <si>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</si>
  <si>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</si>
  <si>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</si>
  <si>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</si>
  <si>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</si>
  <si>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</si>
  <si>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</si>
  <si>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</si>
  <si>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</si>
  <si>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</si>
  <si>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</si>
  <si>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</si>
  <si>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</si>
  <si>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</si>
  <si>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</si>
  <si>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</si>
  <si>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</si>
  <si>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</si>
  <si>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</si>
  <si>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</si>
  <si>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</si>
  <si>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</si>
  <si>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</si>
  <si>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</si>
  <si>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</si>
  <si>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</si>
  <si>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</si>
  <si>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</si>
  <si>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</si>
  <si>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</si>
  <si>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</si>
  <si>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</si>
  <si>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</si>
  <si>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</si>
  <si>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</si>
  <si>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</si>
  <si>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</si>
  <si>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</si>
  <si>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</si>
  <si>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</si>
  <si>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</si>
  <si>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</si>
  <si>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</si>
  <si>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</si>
  <si>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</si>
  <si>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</si>
  <si>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</si>
  <si>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</si>
  <si>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</si>
  <si>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</si>
  <si>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</si>
  <si>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</si>
  <si>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</si>
  <si>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</si>
  <si>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</si>
  <si>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</si>
  <si>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</si>
  <si>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</si>
  <si>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</si>
  <si>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</si>
  <si>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</si>
  <si>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</si>
  <si>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</si>
  <si>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</si>
  <si>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</si>
  <si>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</si>
  <si>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</si>
  <si>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</si>
  <si>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</si>
  <si>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</si>
  <si>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</si>
  <si>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</si>
  <si>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</si>
  <si>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</si>
  <si>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</si>
  <si>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</si>
  <si>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</si>
  <si>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</si>
  <si>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</si>
  <si>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三重県南伊勢町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</si>
  <si>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</si>
  <si>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</si>
  <si>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</si>
  <si>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</si>
  <si>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</si>
  <si>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</si>
  <si>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</si>
  <si>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</si>
  <si>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</si>
  <si>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</si>
  <si>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</si>
  <si>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</si>
  <si>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</si>
  <si>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</si>
  <si>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</si>
  <si>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</si>
  <si>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</si>
  <si>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</si>
  <si>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</si>
  <si>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</si>
  <si>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</si>
  <si>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</si>
  <si>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</si>
  <si>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</si>
  <si>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</si>
  <si>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</si>
  <si>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</si>
  <si>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</si>
  <si>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</si>
  <si>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</si>
  <si>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</si>
  <si>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</si>
  <si>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</si>
  <si>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</si>
  <si>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</si>
  <si>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</si>
  <si>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</si>
  <si>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</si>
  <si>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</si>
  <si>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</si>
  <si>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</si>
  <si>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</si>
  <si>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</si>
  <si>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</si>
  <si>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</si>
  <si>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</si>
  <si>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</si>
  <si>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</si>
  <si>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</si>
  <si>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</si>
  <si>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</si>
  <si>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</si>
  <si>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</si>
  <si>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</si>
  <si>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</si>
  <si>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</si>
  <si>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</si>
  <si>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</si>
  <si>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</si>
  <si>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</si>
  <si>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</si>
  <si>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</si>
  <si>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</si>
  <si>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</si>
  <si>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</si>
  <si>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</si>
  <si>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</si>
  <si>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</si>
  <si>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</si>
  <si>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</si>
  <si>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</si>
  <si>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</si>
  <si>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</si>
  <si>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</si>
  <si>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</si>
  <si>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</si>
  <si>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</si>
  <si>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</si>
  <si>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</si>
  <si>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</si>
  <si>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</si>
  <si>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</si>
  <si>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</si>
  <si>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</si>
  <si>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</si>
  <si>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</si>
  <si>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</si>
  <si>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</si>
  <si>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</si>
  <si>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</si>
  <si>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</si>
  <si>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</si>
  <si>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</si>
  <si>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</si>
  <si>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</si>
  <si>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</si>
  <si>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</si>
  <si>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</si>
  <si>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</si>
  <si>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</si>
  <si>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</si>
  <si>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</si>
  <si>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</si>
  <si>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</si>
  <si>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</si>
  <si>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</si>
  <si>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</si>
  <si>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</si>
  <si>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</si>
  <si>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</si>
  <si>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</si>
  <si>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</si>
  <si>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</si>
  <si>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</si>
  <si>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</si>
  <si>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</si>
  <si>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</si>
  <si>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</si>
  <si>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</si>
  <si>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</si>
  <si>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</si>
  <si>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</si>
  <si>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</si>
  <si>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</si>
  <si>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</si>
  <si>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</si>
  <si>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</si>
  <si>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</si>
  <si>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</si>
  <si>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</si>
  <si>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</si>
  <si>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</si>
  <si>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</si>
  <si>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</si>
  <si>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</si>
  <si>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</si>
  <si>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</si>
  <si>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</si>
  <si>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</si>
  <si>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</si>
  <si>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</si>
  <si>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</si>
  <si>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</si>
  <si>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</si>
  <si>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</si>
  <si>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</si>
  <si>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</si>
  <si>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</si>
  <si>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</si>
  <si>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</si>
  <si>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</si>
  <si>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</si>
  <si>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</si>
  <si>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</si>
  <si>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三重県南伊勢町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</si>
  <si>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</si>
  <si>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</si>
  <si>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</si>
  <si>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</si>
  <si>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</si>
  <si>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</si>
  <si>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</si>
  <si>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</si>
  <si>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</si>
  <si>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</si>
  <si>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</si>
  <si>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</si>
  <si>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</si>
  <si>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</si>
  <si>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</si>
  <si>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</si>
  <si>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</si>
  <si>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</si>
  <si>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</si>
  <si>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</si>
  <si>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</si>
  <si>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</si>
  <si>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</si>
  <si>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</si>
  <si>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</si>
  <si>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</si>
  <si>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</si>
  <si>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</si>
  <si>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</si>
  <si>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</si>
  <si>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</si>
  <si>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</si>
  <si>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</si>
  <si>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</si>
  <si>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</si>
  <si>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</si>
  <si>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</si>
  <si>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</si>
  <si>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</si>
  <si>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</si>
  <si>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下水道事業特別会計</t>
    <phoneticPr fontId="5"/>
  </si>
  <si>
    <t>-</t>
    <phoneticPr fontId="5"/>
  </si>
  <si>
    <t>法非適用企業</t>
    <phoneticPr fontId="5"/>
  </si>
  <si>
    <t>戸別合併処理浄化槽事業特別会計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</si>
  <si>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</si>
  <si>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</si>
  <si>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</si>
  <si>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</si>
  <si>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</si>
  <si>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</si>
  <si>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</si>
  <si>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</si>
  <si>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</si>
  <si>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</si>
  <si>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</si>
  <si>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</si>
  <si>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</si>
  <si>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</si>
  <si>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</si>
  <si>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</si>
  <si>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</si>
  <si>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</si>
  <si>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</si>
  <si>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</si>
  <si>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</si>
  <si>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</si>
  <si>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</si>
  <si>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</si>
  <si>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</si>
  <si>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</si>
  <si>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</si>
  <si>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</si>
  <si>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</si>
  <si>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</si>
  <si>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</si>
  <si>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</si>
  <si>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</si>
  <si>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</si>
  <si>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</si>
  <si>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</si>
  <si>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</si>
  <si>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</si>
  <si>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</si>
  <si>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</si>
  <si>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</si>
  <si>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</si>
  <si>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</si>
  <si>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</si>
  <si>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</si>
  <si>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</si>
  <si>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</si>
  <si>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</si>
  <si>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</si>
  <si>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</si>
  <si>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</si>
  <si>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</si>
  <si>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</si>
  <si>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</si>
  <si>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</si>
  <si>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</si>
  <si>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</si>
  <si>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</si>
  <si>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</si>
  <si>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</si>
  <si>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</si>
  <si>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</si>
  <si>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</si>
  <si>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戸別合併処理浄化槽事業特別会計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</si>
  <si>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</si>
  <si>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</si>
  <si>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</si>
  <si>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</si>
  <si>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</si>
  <si>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</si>
  <si>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</si>
  <si>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</si>
  <si>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</si>
  <si>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</si>
  <si>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</si>
  <si>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</si>
  <si>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</si>
  <si>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</si>
  <si>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</si>
  <si>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</si>
  <si>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</si>
  <si>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</si>
  <si>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</si>
  <si>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</si>
  <si>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</si>
  <si>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</si>
  <si>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</si>
  <si>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</si>
  <si>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</si>
  <si>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</si>
  <si>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</si>
  <si>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</si>
  <si>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</si>
  <si>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</si>
  <si>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</si>
  <si>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</si>
  <si>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</si>
  <si>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</si>
  <si>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</si>
  <si>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</si>
  <si>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</si>
  <si>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</si>
  <si>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</si>
  <si>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</si>
  <si>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</si>
  <si>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</si>
  <si>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</si>
  <si>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</si>
  <si>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</si>
  <si>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</si>
  <si>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</si>
  <si>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</si>
  <si>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</si>
  <si>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</si>
  <si>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</si>
  <si>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</si>
  <si>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</si>
  <si>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</si>
  <si>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</si>
  <si>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</si>
  <si>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</si>
  <si>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</si>
  <si>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</si>
  <si>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</si>
  <si>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</si>
  <si>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</si>
  <si>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</si>
  <si>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</si>
  <si>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</si>
  <si>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</si>
  <si>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</si>
  <si>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</si>
  <si>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</si>
  <si>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</si>
  <si>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</si>
  <si>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</si>
  <si>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</si>
  <si>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</si>
  <si>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</si>
  <si>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</si>
  <si>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</si>
  <si>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</si>
  <si>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</si>
  <si>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</si>
  <si>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</si>
  <si>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</si>
  <si>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</si>
  <si>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</si>
  <si>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1.35</t>
  </si>
  <si>
    <t>▲ 6.20</t>
  </si>
  <si>
    <t>▲ 0.72</t>
  </si>
  <si>
    <t>病院事業会計</t>
  </si>
  <si>
    <t>一般会計</t>
  </si>
  <si>
    <t>水道事業会計</t>
  </si>
  <si>
    <t>介護保険特別会計</t>
  </si>
  <si>
    <t>国民健康保険特別会計</t>
  </si>
  <si>
    <t>後期高齢者医療特別会計</t>
  </si>
  <si>
    <t>下水道事業特別会計</t>
  </si>
  <si>
    <t>戸別合併処理浄化槽事業特別会計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</si>
  <si>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</si>
  <si>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</si>
  <si>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</si>
  <si>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</si>
  <si>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</si>
  <si>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</si>
  <si>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</si>
  <si>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</si>
  <si>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地域振興基金</t>
    <rPh sb="0" eb="2">
      <t>チイキ</t>
    </rPh>
    <rPh sb="2" eb="4">
      <t>シンコウ</t>
    </rPh>
    <rPh sb="4" eb="6">
      <t>キキン</t>
    </rPh>
    <phoneticPr fontId="5"/>
  </si>
  <si>
    <t>医療施設整備基金</t>
    <rPh sb="0" eb="2">
      <t>イリョウ</t>
    </rPh>
    <rPh sb="2" eb="4">
      <t>シセツ</t>
    </rPh>
    <rPh sb="4" eb="6">
      <t>セイビ</t>
    </rPh>
    <rPh sb="6" eb="8">
      <t>キキン</t>
    </rPh>
    <phoneticPr fontId="5"/>
  </si>
  <si>
    <t>医療対策特別基金</t>
    <rPh sb="0" eb="2">
      <t>イリョウ</t>
    </rPh>
    <rPh sb="2" eb="4">
      <t>タイサク</t>
    </rPh>
    <rPh sb="4" eb="6">
      <t>トクベツ</t>
    </rPh>
    <rPh sb="6" eb="8">
      <t>キキン</t>
    </rPh>
    <phoneticPr fontId="5"/>
  </si>
  <si>
    <t>高齢者保健福祉対策基金</t>
    <rPh sb="0" eb="3">
      <t>コウレイシャ</t>
    </rPh>
    <rPh sb="3" eb="5">
      <t>ホケン</t>
    </rPh>
    <rPh sb="5" eb="7">
      <t>フクシ</t>
    </rPh>
    <rPh sb="7" eb="9">
      <t>タイサク</t>
    </rPh>
    <rPh sb="9" eb="11">
      <t>キキン</t>
    </rPh>
    <phoneticPr fontId="5"/>
  </si>
  <si>
    <t>保育所学校建設基金</t>
    <rPh sb="0" eb="2">
      <t>ホイク</t>
    </rPh>
    <rPh sb="2" eb="3">
      <t>ショ</t>
    </rPh>
    <rPh sb="3" eb="5">
      <t>ガッコウ</t>
    </rPh>
    <rPh sb="5" eb="7">
      <t>ケンセツ</t>
    </rPh>
    <rPh sb="7" eb="9">
      <t>キキン</t>
    </rPh>
    <phoneticPr fontId="5"/>
  </si>
  <si>
    <t>-</t>
    <phoneticPr fontId="2"/>
  </si>
  <si>
    <t>わたらい老人福祉施設組合</t>
    <rPh sb="4" eb="6">
      <t>ロウジン</t>
    </rPh>
    <rPh sb="6" eb="8">
      <t>フクシ</t>
    </rPh>
    <rPh sb="8" eb="10">
      <t>シセツ</t>
    </rPh>
    <rPh sb="10" eb="12">
      <t>クミアイ</t>
    </rPh>
    <phoneticPr fontId="11"/>
  </si>
  <si>
    <t>　うち一般会計</t>
    <rPh sb="3" eb="5">
      <t>イッパン</t>
    </rPh>
    <rPh sb="5" eb="7">
      <t>カイケイ</t>
    </rPh>
    <phoneticPr fontId="11"/>
  </si>
  <si>
    <t>　うち特別会計</t>
    <rPh sb="3" eb="5">
      <t>トクベツ</t>
    </rPh>
    <rPh sb="5" eb="7">
      <t>カイケイ</t>
    </rPh>
    <phoneticPr fontId="11"/>
  </si>
  <si>
    <t>志摩広域消防組合</t>
    <rPh sb="0" eb="2">
      <t>シマ</t>
    </rPh>
    <rPh sb="2" eb="4">
      <t>コウイキ</t>
    </rPh>
    <rPh sb="4" eb="6">
      <t>ショウボウ</t>
    </rPh>
    <rPh sb="6" eb="8">
      <t>クミアイ</t>
    </rPh>
    <phoneticPr fontId="11"/>
  </si>
  <si>
    <t>志摩広域行政組合</t>
    <rPh sb="0" eb="2">
      <t>シマ</t>
    </rPh>
    <rPh sb="2" eb="4">
      <t>コウイキ</t>
    </rPh>
    <rPh sb="4" eb="6">
      <t>ギョウセイ</t>
    </rPh>
    <rPh sb="6" eb="8">
      <t>クミアイ</t>
    </rPh>
    <phoneticPr fontId="11"/>
  </si>
  <si>
    <t>三重県市町総合事務組合</t>
    <rPh sb="0" eb="3">
      <t>ミエケン</t>
    </rPh>
    <rPh sb="3" eb="4">
      <t>シ</t>
    </rPh>
    <rPh sb="4" eb="5">
      <t>マチ</t>
    </rPh>
    <rPh sb="5" eb="7">
      <t>ソウゴウ</t>
    </rPh>
    <rPh sb="7" eb="9">
      <t>ジム</t>
    </rPh>
    <rPh sb="9" eb="11">
      <t>クミアイ</t>
    </rPh>
    <phoneticPr fontId="11"/>
  </si>
  <si>
    <t>紀勢地区広域消防組合</t>
    <rPh sb="0" eb="2">
      <t>キセイ</t>
    </rPh>
    <rPh sb="2" eb="4">
      <t>チク</t>
    </rPh>
    <rPh sb="4" eb="6">
      <t>コウイキ</t>
    </rPh>
    <rPh sb="6" eb="8">
      <t>ショウボウ</t>
    </rPh>
    <rPh sb="8" eb="10">
      <t>クミアイ</t>
    </rPh>
    <phoneticPr fontId="11"/>
  </si>
  <si>
    <t>鳥羽志勢広域連合</t>
    <rPh sb="0" eb="2">
      <t>トバ</t>
    </rPh>
    <rPh sb="2" eb="3">
      <t>シ</t>
    </rPh>
    <rPh sb="3" eb="4">
      <t>セイ</t>
    </rPh>
    <rPh sb="4" eb="6">
      <t>コウイキ</t>
    </rPh>
    <rPh sb="6" eb="8">
      <t>レンゴウ</t>
    </rPh>
    <phoneticPr fontId="11"/>
  </si>
  <si>
    <t>度会広域連合</t>
    <rPh sb="0" eb="2">
      <t>ワタライ</t>
    </rPh>
    <rPh sb="2" eb="4">
      <t>コウイキ</t>
    </rPh>
    <rPh sb="4" eb="6">
      <t>レンゴウ</t>
    </rPh>
    <phoneticPr fontId="11"/>
  </si>
  <si>
    <t>三重地方税管理回収機構</t>
    <rPh sb="0" eb="2">
      <t>ミエ</t>
    </rPh>
    <rPh sb="2" eb="5">
      <t>チホウゼイ</t>
    </rPh>
    <rPh sb="5" eb="7">
      <t>カンリ</t>
    </rPh>
    <rPh sb="7" eb="9">
      <t>カイシュウ</t>
    </rPh>
    <rPh sb="9" eb="11">
      <t>キコウ</t>
    </rPh>
    <phoneticPr fontId="11"/>
  </si>
  <si>
    <t>三重県後期高齢者医療広域連合</t>
    <rPh sb="0" eb="3">
      <t>ミエケン</t>
    </rPh>
    <rPh sb="3" eb="5">
      <t>コウキ</t>
    </rPh>
    <rPh sb="5" eb="8">
      <t>コウレイシャ</t>
    </rPh>
    <rPh sb="8" eb="10">
      <t>イリョウ</t>
    </rPh>
    <rPh sb="10" eb="12">
      <t>コウイキ</t>
    </rPh>
    <rPh sb="12" eb="14">
      <t>レンゴウ</t>
    </rPh>
    <phoneticPr fontId="11"/>
  </si>
  <si>
    <t>-</t>
    <phoneticPr fontId="2"/>
  </si>
  <si>
    <t>株式会社　みなみいせ商会</t>
    <rPh sb="0" eb="4">
      <t>カブシキガイシャ</t>
    </rPh>
    <rPh sb="10" eb="12">
      <t>ショウカイ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</si>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</sst>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93741</c:v>
                </c:pt>
                <c:pt idx="1">
                  <c:v>107537</c:v>
                </c:pt>
                <c:pt idx="2">
                  <c:v>113913</c:v>
                </c:pt>
                <c:pt idx="3">
                  <c:v>115050</c:v>
                </c:pt>
                <c:pt idx="4">
                  <c:v>118252</c:v>
                </c:pt>
              </c:numCache>
            </c:numRef>
          </c:val>
          <c:smooth val="0"/>
          <c:extLst>
            <c:ext xmlns:c16="http://schemas.microsoft.com/office/drawing/2014/chart" uri="{C3380CC4-5D6E-409C-BE32-E72D297353CC}">
              <c16:uniqueId val="{00000000-61C5-4EBB-AD6C-DC2A58CB85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68780</c:v>
                </c:pt>
                <c:pt idx="1">
                  <c:v>140685</c:v>
                </c:pt>
                <c:pt idx="2">
                  <c:v>126168</c:v>
                </c:pt>
                <c:pt idx="3">
                  <c:v>98023</c:v>
                </c:pt>
                <c:pt idx="4">
                  <c:v>109790</c:v>
                </c:pt>
              </c:numCache>
            </c:numRef>
          </c:val>
          <c:smooth val="0"/>
          <c:extLst>
            <c:ext xmlns:c16="http://schemas.microsoft.com/office/drawing/2014/chart" uri="{C3380CC4-5D6E-409C-BE32-E72D297353CC}">
              <c16:uniqueId val="{00000001-61C5-4EBB-AD6C-DC2A58CB850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5.42</c:v>
                </c:pt>
                <c:pt idx="1">
                  <c:v>3.53</c:v>
                </c:pt>
                <c:pt idx="2">
                  <c:v>2.23</c:v>
                </c:pt>
                <c:pt idx="3">
                  <c:v>2.91</c:v>
                </c:pt>
                <c:pt idx="4">
                  <c:v>2.78</c:v>
                </c:pt>
              </c:numCache>
            </c:numRef>
          </c:val>
          <c:extLst>
            <c:ext xmlns:c16="http://schemas.microsoft.com/office/drawing/2014/chart" uri="{C3380CC4-5D6E-409C-BE32-E72D297353CC}">
              <c16:uniqueId val="{00000000-0080-40CB-BC72-F851010A3F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32.72</c:v>
                </c:pt>
                <c:pt idx="1">
                  <c:v>35.86</c:v>
                </c:pt>
                <c:pt idx="2">
                  <c:v>36.549999999999997</c:v>
                </c:pt>
                <c:pt idx="3">
                  <c:v>29.73</c:v>
                </c:pt>
                <c:pt idx="4">
                  <c:v>29.15</c:v>
                </c:pt>
              </c:numCache>
            </c:numRef>
          </c:val>
          <c:extLst>
            <c:ext xmlns:c16="http://schemas.microsoft.com/office/drawing/2014/chart" uri="{C3380CC4-5D6E-409C-BE32-E72D297353CC}">
              <c16:uniqueId val="{00000001-0080-40CB-BC72-F851010A3F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0.86</c:v>
                </c:pt>
                <c:pt idx="1">
                  <c:v>0.05</c:v>
                </c:pt>
                <c:pt idx="2">
                  <c:v>-1.35</c:v>
                </c:pt>
                <c:pt idx="3">
                  <c:v>-6.2</c:v>
                </c:pt>
                <c:pt idx="4">
                  <c:v>-0.72</c:v>
                </c:pt>
              </c:numCache>
            </c:numRef>
          </c:val>
          <c:smooth val="0"/>
          <c:extLst>
            <c:ext xmlns:c16="http://schemas.microsoft.com/office/drawing/2014/chart" uri="{C3380CC4-5D6E-409C-BE32-E72D297353CC}">
              <c16:uniqueId val="{00000002-0080-40CB-BC72-F851010A3F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2.4300000000000002</c:v>
                </c:pt>
                <c:pt idx="2">
                  <c:v>#N/A</c:v>
                </c:pt>
                <c:pt idx="3">
                  <c:v>2.37</c:v>
                </c:pt>
                <c:pt idx="4">
                  <c:v>0</c:v>
                </c:pt>
                <c:pt idx="5">
                  <c:v>0</c:v>
                </c:pt>
                <c:pt idx="6">
                  <c:v>0</c:v>
                </c:pt>
                <c:pt idx="7">
                  <c:v>0</c:v>
                </c:pt>
                <c:pt idx="8">
                  <c:v>0</c:v>
                </c:pt>
                <c:pt idx="9">
                  <c:v>0</c:v>
                </c:pt>
              </c:numCache>
            </c:numRef>
          </c:val>
          <c:extLst>
            <c:ext xmlns:c16="http://schemas.microsoft.com/office/drawing/2014/chart" uri="{C3380CC4-5D6E-409C-BE32-E72D297353CC}">
              <c16:uniqueId val="{00000000-52BA-417A-9AD3-6DE78A3A13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BA-417A-9AD3-6DE78A3A13FE}"/>
            </c:ext>
          </c:extLst>
        </c:ser>
        <c:ser>
          <c:idx val="2"/>
          <c:order val="2"/>
          <c:tx>
            <c:strRef>
              <c:f>データシート!$A$29</c:f>
              <c:strCache>
                <c:ptCount val="1"/>
                <c:pt idx="0">
                  <c:v>戸別合併処理浄化槽事業特別会計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2BA-417A-9AD3-6DE78A3A13FE}"/>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2BA-417A-9AD3-6DE78A3A13F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0.06</c:v>
                </c:pt>
                <c:pt idx="4">
                  <c:v>#N/A</c:v>
                </c:pt>
                <c:pt idx="5">
                  <c:v>0.11</c:v>
                </c:pt>
                <c:pt idx="6">
                  <c:v>#N/A</c:v>
                </c:pt>
                <c:pt idx="7">
                  <c:v>0.06</c:v>
                </c:pt>
                <c:pt idx="8">
                  <c:v>#N/A</c:v>
                </c:pt>
                <c:pt idx="9">
                  <c:v>0.09</c:v>
                </c:pt>
              </c:numCache>
            </c:numRef>
          </c:val>
          <c:extLst>
            <c:ext xmlns:c16="http://schemas.microsoft.com/office/drawing/2014/chart" uri="{C3380CC4-5D6E-409C-BE32-E72D297353CC}">
              <c16:uniqueId val="{00000004-52BA-417A-9AD3-6DE78A3A13F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0.89</c:v>
                </c:pt>
                <c:pt idx="2">
                  <c:v>#N/A</c:v>
                </c:pt>
                <c:pt idx="3">
                  <c:v>1.1599999999999999</c:v>
                </c:pt>
                <c:pt idx="4">
                  <c:v>#N/A</c:v>
                </c:pt>
                <c:pt idx="5">
                  <c:v>1.87</c:v>
                </c:pt>
                <c:pt idx="6">
                  <c:v>#N/A</c:v>
                </c:pt>
                <c:pt idx="7">
                  <c:v>0.49</c:v>
                </c:pt>
                <c:pt idx="8">
                  <c:v>#N/A</c:v>
                </c:pt>
                <c:pt idx="9">
                  <c:v>0.11</c:v>
                </c:pt>
              </c:numCache>
            </c:numRef>
          </c:val>
          <c:extLst>
            <c:ext xmlns:c16="http://schemas.microsoft.com/office/drawing/2014/chart" uri="{C3380CC4-5D6E-409C-BE32-E72D297353CC}">
              <c16:uniqueId val="{00000005-52BA-417A-9AD3-6DE78A3A13F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1.28</c:v>
                </c:pt>
                <c:pt idx="2">
                  <c:v>#N/A</c:v>
                </c:pt>
                <c:pt idx="3">
                  <c:v>1.1399999999999999</c:v>
                </c:pt>
                <c:pt idx="4">
                  <c:v>#N/A</c:v>
                </c:pt>
                <c:pt idx="5">
                  <c:v>0.91</c:v>
                </c:pt>
                <c:pt idx="6">
                  <c:v>#N/A</c:v>
                </c:pt>
                <c:pt idx="7">
                  <c:v>2.0499999999999998</c:v>
                </c:pt>
                <c:pt idx="8">
                  <c:v>#N/A</c:v>
                </c:pt>
                <c:pt idx="9">
                  <c:v>1.66</c:v>
                </c:pt>
              </c:numCache>
            </c:numRef>
          </c:val>
          <c:extLst>
            <c:ext xmlns:c16="http://schemas.microsoft.com/office/drawing/2014/chart" uri="{C3380CC4-5D6E-409C-BE32-E72D297353CC}">
              <c16:uniqueId val="{00000006-52BA-417A-9AD3-6DE78A3A13F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#N/A</c:v>
                </c:pt>
                <c:pt idx="5">
                  <c:v>2.2400000000000002</c:v>
                </c:pt>
                <c:pt idx="6">
                  <c:v>#N/A</c:v>
                </c:pt>
                <c:pt idx="7">
                  <c:v>2.42</c:v>
                </c:pt>
                <c:pt idx="8">
                  <c:v>#N/A</c:v>
                </c:pt>
                <c:pt idx="9">
                  <c:v>2.58</c:v>
                </c:pt>
              </c:numCache>
            </c:numRef>
          </c:val>
          <c:extLst>
            <c:ext xmlns:c16="http://schemas.microsoft.com/office/drawing/2014/chart" uri="{C3380CC4-5D6E-409C-BE32-E72D297353CC}">
              <c16:uniqueId val="{00000007-52BA-417A-9AD3-6DE78A3A13F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5.41</c:v>
                </c:pt>
                <c:pt idx="2">
                  <c:v>#N/A</c:v>
                </c:pt>
                <c:pt idx="3">
                  <c:v>3.53</c:v>
                </c:pt>
                <c:pt idx="4">
                  <c:v>#N/A</c:v>
                </c:pt>
                <c:pt idx="5">
                  <c:v>2.2200000000000002</c:v>
                </c:pt>
                <c:pt idx="6">
                  <c:v>#N/A</c:v>
                </c:pt>
                <c:pt idx="7">
                  <c:v>2.9</c:v>
                </c:pt>
                <c:pt idx="8">
                  <c:v>#N/A</c:v>
                </c:pt>
                <c:pt idx="9">
                  <c:v>2.77</c:v>
                </c:pt>
              </c:numCache>
            </c:numRef>
          </c:val>
          <c:extLst>
            <c:ext xmlns:c16="http://schemas.microsoft.com/office/drawing/2014/chart" uri="{C3380CC4-5D6E-409C-BE32-E72D297353CC}">
              <c16:uniqueId val="{00000008-52BA-417A-9AD3-6DE78A3A13FE}"/>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3.41</c:v>
                </c:pt>
                <c:pt idx="2">
                  <c:v>#N/A</c:v>
                </c:pt>
                <c:pt idx="3">
                  <c:v>3.75</c:v>
                </c:pt>
                <c:pt idx="4">
                  <c:v>#N/A</c:v>
                </c:pt>
                <c:pt idx="5">
                  <c:v>3.86</c:v>
                </c:pt>
                <c:pt idx="6">
                  <c:v>#N/A</c:v>
                </c:pt>
                <c:pt idx="7">
                  <c:v>4.13</c:v>
                </c:pt>
                <c:pt idx="8">
                  <c:v>#N/A</c:v>
                </c:pt>
                <c:pt idx="9">
                  <c:v>2.92</c:v>
                </c:pt>
              </c:numCache>
            </c:numRef>
          </c:val>
          <c:extLst>
            <c:ext xmlns:c16="http://schemas.microsoft.com/office/drawing/2014/chart" uri="{C3380CC4-5D6E-409C-BE32-E72D297353CC}">
              <c16:uniqueId val="{00000009-52BA-417A-9AD3-6DE78A3A13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1153</c:v>
                </c:pt>
                <c:pt idx="5">
                  <c:v>1134</c:v>
                </c:pt>
                <c:pt idx="8">
                  <c:v>1126</c:v>
                </c:pt>
                <c:pt idx="11">
                  <c:v>1127</c:v>
                </c:pt>
                <c:pt idx="14">
                  <c:v>1149</c:v>
                </c:pt>
              </c:numCache>
            </c:numRef>
          </c:val>
          <c:extLst>
            <c:ext xmlns:c16="http://schemas.microsoft.com/office/drawing/2014/chart" uri="{C3380CC4-5D6E-409C-BE32-E72D297353CC}">
              <c16:uniqueId val="{00000000-9C7F-4EC4-BF0E-8E5C31F7B6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7F-4EC4-BF0E-8E5C31F7B6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C7F-4EC4-BF0E-8E5C31F7B6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66</c:v>
                </c:pt>
                <c:pt idx="3">
                  <c:v>68</c:v>
                </c:pt>
                <c:pt idx="6">
                  <c:v>62</c:v>
                </c:pt>
                <c:pt idx="9">
                  <c:v>70</c:v>
                </c:pt>
                <c:pt idx="12">
                  <c:v>68</c:v>
                </c:pt>
              </c:numCache>
            </c:numRef>
          </c:val>
          <c:extLst>
            <c:ext xmlns:c16="http://schemas.microsoft.com/office/drawing/2014/chart" uri="{C3380CC4-5D6E-409C-BE32-E72D297353CC}">
              <c16:uniqueId val="{00000003-9C7F-4EC4-BF0E-8E5C31F7B6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370</c:v>
                </c:pt>
                <c:pt idx="3">
                  <c:v>383</c:v>
                </c:pt>
                <c:pt idx="6">
                  <c:v>395</c:v>
                </c:pt>
                <c:pt idx="9">
                  <c:v>405</c:v>
                </c:pt>
                <c:pt idx="12">
                  <c:v>401</c:v>
                </c:pt>
              </c:numCache>
            </c:numRef>
          </c:val>
          <c:extLst>
            <c:ext xmlns:c16="http://schemas.microsoft.com/office/drawing/2014/chart" uri="{C3380CC4-5D6E-409C-BE32-E72D297353CC}">
              <c16:uniqueId val="{00000004-9C7F-4EC4-BF0E-8E5C31F7B6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7F-4EC4-BF0E-8E5C31F7B6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7F-4EC4-BF0E-8E5C31F7B6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1188</c:v>
                </c:pt>
                <c:pt idx="3">
                  <c:v>1102</c:v>
                </c:pt>
                <c:pt idx="6">
                  <c:v>1133</c:v>
                </c:pt>
                <c:pt idx="9">
                  <c:v>1107</c:v>
                </c:pt>
                <c:pt idx="12">
                  <c:v>1173</c:v>
                </c:pt>
              </c:numCache>
            </c:numRef>
          </c:val>
          <c:extLst>
            <c:ext xmlns:c16="http://schemas.microsoft.com/office/drawing/2014/chart" uri="{C3380CC4-5D6E-409C-BE32-E72D297353CC}">
              <c16:uniqueId val="{00000007-9C7F-4EC4-BF0E-8E5C31F7B6B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471</c:v>
                </c:pt>
                <c:pt idx="2">
                  <c:v>#N/A</c:v>
                </c:pt>
                <c:pt idx="3">
                  <c:v>#N/A</c:v>
                </c:pt>
                <c:pt idx="4">
                  <c:v>419</c:v>
                </c:pt>
                <c:pt idx="5">
                  <c:v>#N/A</c:v>
                </c:pt>
                <c:pt idx="6">
                  <c:v>#N/A</c:v>
                </c:pt>
                <c:pt idx="7">
                  <c:v>464</c:v>
                </c:pt>
                <c:pt idx="8">
                  <c:v>#N/A</c:v>
                </c:pt>
                <c:pt idx="9">
                  <c:v>#N/A</c:v>
                </c:pt>
                <c:pt idx="10">
                  <c:v>455</c:v>
                </c:pt>
                <c:pt idx="11">
                  <c:v>#N/A</c:v>
                </c:pt>
                <c:pt idx="12">
                  <c:v>#N/A</c:v>
                </c:pt>
                <c:pt idx="13">
                  <c:v>493</c:v>
                </c:pt>
                <c:pt idx="14">
                  <c:v>#N/A</c:v>
                </c:pt>
              </c:numCache>
            </c:numRef>
          </c:val>
          <c:smooth val="0"/>
          <c:extLst>
            <c:ext xmlns:c16="http://schemas.microsoft.com/office/drawing/2014/chart" uri="{C3380CC4-5D6E-409C-BE32-E72D297353CC}">
              <c16:uniqueId val="{00000008-9C7F-4EC4-BF0E-8E5C31F7B6B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11266</c:v>
                </c:pt>
                <c:pt idx="5">
                  <c:v>11486</c:v>
                </c:pt>
                <c:pt idx="8">
                  <c:v>11847</c:v>
                </c:pt>
                <c:pt idx="11">
                  <c:v>11985</c:v>
                </c:pt>
                <c:pt idx="14">
                  <c:v>12358</c:v>
                </c:pt>
              </c:numCache>
            </c:numRef>
          </c:val>
          <c:extLst>
            <c:ext xmlns:c16="http://schemas.microsoft.com/office/drawing/2014/chart" uri="{C3380CC4-5D6E-409C-BE32-E72D297353CC}">
              <c16:uniqueId val="{00000000-F224-46DC-AF24-5048C91584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77</c:v>
                </c:pt>
                <c:pt idx="5">
                  <c:v>107</c:v>
                </c:pt>
                <c:pt idx="8">
                  <c:v>107</c:v>
                </c:pt>
                <c:pt idx="11">
                  <c:v>120</c:v>
                </c:pt>
                <c:pt idx="14">
                  <c:v>124</c:v>
                </c:pt>
              </c:numCache>
            </c:numRef>
          </c:val>
          <c:extLst>
            <c:ext xmlns:c16="http://schemas.microsoft.com/office/drawing/2014/chart" uri="{C3380CC4-5D6E-409C-BE32-E72D297353CC}">
              <c16:uniqueId val="{00000001-F224-46DC-AF24-5048C91584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4761</c:v>
                </c:pt>
                <c:pt idx="5">
                  <c:v>5085</c:v>
                </c:pt>
                <c:pt idx="8">
                  <c:v>5129</c:v>
                </c:pt>
                <c:pt idx="11">
                  <c:v>4715</c:v>
                </c:pt>
                <c:pt idx="14">
                  <c:v>4598</c:v>
                </c:pt>
              </c:numCache>
            </c:numRef>
          </c:val>
          <c:extLst>
            <c:ext xmlns:c16="http://schemas.microsoft.com/office/drawing/2014/chart" uri="{C3380CC4-5D6E-409C-BE32-E72D297353CC}">
              <c16:uniqueId val="{00000002-F224-46DC-AF24-5048C91584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24-46DC-AF24-5048C91584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24-46DC-AF24-5048C91584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24-46DC-AF24-5048C91584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2177</c:v>
                </c:pt>
                <c:pt idx="3">
                  <c:v>2128</c:v>
                </c:pt>
                <c:pt idx="6">
                  <c:v>2074</c:v>
                </c:pt>
                <c:pt idx="9">
                  <c:v>1976</c:v>
                </c:pt>
                <c:pt idx="12">
                  <c:v>1912</c:v>
                </c:pt>
              </c:numCache>
            </c:numRef>
          </c:val>
          <c:extLst>
            <c:ext xmlns:c16="http://schemas.microsoft.com/office/drawing/2014/chart" uri="{C3380CC4-5D6E-409C-BE32-E72D297353CC}">
              <c16:uniqueId val="{00000006-F224-46DC-AF24-5048C91584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373</c:v>
                </c:pt>
                <c:pt idx="3">
                  <c:v>313</c:v>
                </c:pt>
                <c:pt idx="6">
                  <c:v>668</c:v>
                </c:pt>
                <c:pt idx="9">
                  <c:v>599</c:v>
                </c:pt>
                <c:pt idx="12">
                  <c:v>539</c:v>
                </c:pt>
              </c:numCache>
            </c:numRef>
          </c:val>
          <c:extLst>
            <c:ext xmlns:c16="http://schemas.microsoft.com/office/drawing/2014/chart" uri="{C3380CC4-5D6E-409C-BE32-E72D297353CC}">
              <c16:uniqueId val="{00000007-F224-46DC-AF24-5048C91584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4198</c:v>
                </c:pt>
                <c:pt idx="3">
                  <c:v>4174</c:v>
                </c:pt>
                <c:pt idx="6">
                  <c:v>3783</c:v>
                </c:pt>
                <c:pt idx="9">
                  <c:v>4284</c:v>
                </c:pt>
                <c:pt idx="12">
                  <c:v>5267</c:v>
                </c:pt>
              </c:numCache>
            </c:numRef>
          </c:val>
          <c:extLst>
            <c:ext xmlns:c16="http://schemas.microsoft.com/office/drawing/2014/chart" uri="{C3380CC4-5D6E-409C-BE32-E72D297353CC}">
              <c16:uniqueId val="{00000008-F224-46DC-AF24-5048C91584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224-46DC-AF24-5048C91584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11493</c:v>
                </c:pt>
                <c:pt idx="3">
                  <c:v>11986</c:v>
                </c:pt>
                <c:pt idx="6">
                  <c:v>12790</c:v>
                </c:pt>
                <c:pt idx="9">
                  <c:v>12435</c:v>
                </c:pt>
                <c:pt idx="12">
                  <c:v>12499</c:v>
                </c:pt>
              </c:numCache>
            </c:numRef>
          </c:val>
          <c:extLst>
            <c:ext xmlns:c16="http://schemas.microsoft.com/office/drawing/2014/chart" uri="{C3380CC4-5D6E-409C-BE32-E72D297353CC}">
              <c16:uniqueId val="{0000000A-F224-46DC-AF24-5048C91584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2138</c:v>
                </c:pt>
                <c:pt idx="2">
                  <c:v>#N/A</c:v>
                </c:pt>
                <c:pt idx="3">
                  <c:v>#N/A</c:v>
                </c:pt>
                <c:pt idx="4">
                  <c:v>1923</c:v>
                </c:pt>
                <c:pt idx="5">
                  <c:v>#N/A</c:v>
                </c:pt>
                <c:pt idx="6">
                  <c:v>#N/A</c:v>
                </c:pt>
                <c:pt idx="7">
                  <c:v>2231</c:v>
                </c:pt>
                <c:pt idx="8">
                  <c:v>#N/A</c:v>
                </c:pt>
                <c:pt idx="9">
                  <c:v>#N/A</c:v>
                </c:pt>
                <c:pt idx="10">
                  <c:v>2473</c:v>
                </c:pt>
                <c:pt idx="11">
                  <c:v>#N/A</c:v>
                </c:pt>
                <c:pt idx="12">
                  <c:v>#N/A</c:v>
                </c:pt>
                <c:pt idx="13">
                  <c:v>3137</c:v>
                </c:pt>
                <c:pt idx="14">
                  <c:v>#N/A</c:v>
                </c:pt>
              </c:numCache>
            </c:numRef>
          </c:val>
          <c:smooth val="0"/>
          <c:extLst>
            <c:ext xmlns:c16="http://schemas.microsoft.com/office/drawing/2014/chart" uri="{C3380CC4-5D6E-409C-BE32-E72D297353CC}">
              <c16:uniqueId val="{0000000B-F224-46DC-AF24-5048C91584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2129</c:v>
                </c:pt>
                <c:pt idx="1">
                  <c:v>1729</c:v>
                </c:pt>
                <c:pt idx="2">
                  <c:v>1695</c:v>
                </c:pt>
              </c:numCache>
            </c:numRef>
          </c:val>
          <c:extLst>
            <c:ext xmlns:c16="http://schemas.microsoft.com/office/drawing/2014/chart" uri="{C3380CC4-5D6E-409C-BE32-E72D297353CC}">
              <c16:uniqueId val="{00000000-5DD3-4C07-A925-08C721AB6D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1949</c:v>
                </c:pt>
                <c:pt idx="1">
                  <c:v>1984</c:v>
                </c:pt>
                <c:pt idx="2">
                  <c:v>1971</c:v>
                </c:pt>
              </c:numCache>
            </c:numRef>
          </c:val>
          <c:extLst>
            <c:ext xmlns:c16="http://schemas.microsoft.com/office/drawing/2014/chart" uri="{C3380CC4-5D6E-409C-BE32-E72D297353CC}">
              <c16:uniqueId val="{00000001-5DD3-4C07-A925-08C721AB6D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2095</c:v>
                </c:pt>
                <c:pt idx="1">
                  <c:v>2038</c:v>
                </c:pt>
                <c:pt idx="2">
                  <c:v>1851</c:v>
                </c:pt>
              </c:numCache>
            </c:numRef>
          </c:val>
          <c:extLst>
            <c:ext xmlns:c16="http://schemas.microsoft.com/office/drawing/2014/chart" uri="{C3380CC4-5D6E-409C-BE32-E72D297353CC}">
              <c16:uniqueId val="{00000002-5DD3-4C07-A925-08C721AB6DD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12,345
12,263
241.89
9,291,643
9,096,509
161,439
5,814,527
12,499,385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人口減少・少子高齢化が著しく進んでいる。特に、年少人口の減少が極めて大きく、町の活気が失われつつあるばかりか、産業の低迷にも影響を及ぼしていることから、財政基盤が弱く、類似団体の中でも順位が下位に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年少人口の回復を目指す戦略的な事業を展開していく必要があるほか、公共施設の適正配置をはじめとしたコスト削減を図り、財政基盤の強化に努めていく。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当町は東西に広く、そこに</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の集落（行政区）が点在している。それぞれに消防施設や集会施設があり、また、一次避難、二次避難施設も設ける必要があることから維持管理経費がかさんでいる状況にある。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さらに、町立南伊勢病院や診療所への繰出金が増嵩していることや、高齢者や障がい者等の外出を支援する町営バス・デマンドバスの運行にかかる経費も経常経費を押し上げる一因となっている。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112713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13328"/>
          <a:ext cx="0" cy="1315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144463</xdr:rowOff>
    </xdr:from>
    <xdr:to>
      <xdr:col>23</xdr:col>
      <xdr:colOff>133350</xdr:colOff>
      <xdr:row>63</xdr:row>
      <xdr:rowOff>162560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45813"/>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144463</xdr:rowOff>
    </xdr:from>
    <xdr:to>
      <xdr:col>19</xdr:col>
      <xdr:colOff>133350</xdr:colOff>
      <xdr:row>64</xdr:row>
      <xdr:rowOff>9207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4581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108268</xdr:rowOff>
    </xdr:from>
    <xdr:to>
      <xdr:col>15</xdr:col>
      <xdr:colOff>82550</xdr:colOff>
      <xdr:row>64</xdr:row>
      <xdr:rowOff>9207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09618"/>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47943</xdr:rowOff>
    </xdr:from>
    <xdr:to>
      <xdr:col>15</xdr:col>
      <xdr:colOff>133350</xdr:colOff>
      <xdr:row>62</xdr:row>
      <xdr:rowOff>149543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159720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96203</xdr:rowOff>
    </xdr:from>
    <xdr:to>
      <xdr:col>11</xdr:col>
      <xdr:colOff>31750</xdr:colOff>
      <xdr:row>63</xdr:row>
      <xdr:rowOff>108268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9755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11747</xdr:rowOff>
    </xdr:from>
    <xdr:to>
      <xdr:col>11</xdr:col>
      <xdr:colOff>82550</xdr:colOff>
      <xdr:row>62</xdr:row>
      <xdr:rowOff>113347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123524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50482</xdr:rowOff>
    </xdr:from>
    <xdr:to>
      <xdr:col>7</xdr:col>
      <xdr:colOff>31750</xdr:colOff>
      <xdr:row>61</xdr:row>
      <xdr:rowOff>152082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162259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93663</xdr:rowOff>
    </xdr:from>
    <xdr:to>
      <xdr:col>19</xdr:col>
      <xdr:colOff>184150</xdr:colOff>
      <xdr:row>64</xdr:row>
      <xdr:rowOff>23813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8590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8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129857</xdr:rowOff>
    </xdr:from>
    <xdr:to>
      <xdr:col>15</xdr:col>
      <xdr:colOff>133350</xdr:colOff>
      <xdr:row>64</xdr:row>
      <xdr:rowOff>60007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44784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1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57468</xdr:rowOff>
    </xdr:from>
    <xdr:to>
      <xdr:col>11</xdr:col>
      <xdr:colOff>82550</xdr:colOff>
      <xdr:row>63</xdr:row>
      <xdr:rowOff>159068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143845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45403</xdr:rowOff>
    </xdr:from>
    <xdr:to>
      <xdr:col>7</xdr:col>
      <xdr:colOff>31750</xdr:colOff>
      <xdr:row>63</xdr:row>
      <xdr:rowOff>147003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131780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保育所やごみ処理施設の職員数が類似団体と比較し多いことから人件費がかさんでいる状況にある。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また、東西に広い当町では、消防施設や集会施設等が各集落に点在し、集約化しにくい状況であることから物件費上昇の要因になっている。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89895</xdr:rowOff>
    </xdr:from>
    <xdr:to>
      <xdr:col>23</xdr:col>
      <xdr:colOff>133350</xdr:colOff>
      <xdr:row>89</xdr:row>
      <xdr:rowOff>54956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77345"/>
          <a:ext cx="0" cy="133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27033</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8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54956</xdr:rowOff>
    </xdr:from>
    <xdr:to>
      <xdr:col>24</xdr:col>
      <xdr:colOff>12700</xdr:colOff>
      <xdr:row>89</xdr:row>
      <xdr:rowOff>54956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1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4822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2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89895</xdr:rowOff>
    </xdr:from>
    <xdr:to>
      <xdr:col>24</xdr:col>
      <xdr:colOff>12700</xdr:colOff>
      <xdr:row>81</xdr:row>
      <xdr:rowOff>89895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7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96665</xdr:rowOff>
    </xdr:from>
    <xdr:to>
      <xdr:col>23</xdr:col>
      <xdr:colOff>133350</xdr:colOff>
      <xdr:row>84</xdr:row>
      <xdr:rowOff>125549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98465"/>
          <a:ext cx="838200" cy="2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4374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4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159297</xdr:rowOff>
    </xdr:from>
    <xdr:to>
      <xdr:col>23</xdr:col>
      <xdr:colOff>184150</xdr:colOff>
      <xdr:row>84</xdr:row>
      <xdr:rowOff>89447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74104</xdr:rowOff>
    </xdr:from>
    <xdr:to>
      <xdr:col>19</xdr:col>
      <xdr:colOff>133350</xdr:colOff>
      <xdr:row>84</xdr:row>
      <xdr:rowOff>96665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75904"/>
          <a:ext cx="889000" cy="2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104287</xdr:rowOff>
    </xdr:from>
    <xdr:to>
      <xdr:col>19</xdr:col>
      <xdr:colOff>184150</xdr:colOff>
      <xdr:row>84</xdr:row>
      <xdr:rowOff>34437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44614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03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43473</xdr:rowOff>
    </xdr:from>
    <xdr:to>
      <xdr:col>15</xdr:col>
      <xdr:colOff>82550</xdr:colOff>
      <xdr:row>84</xdr:row>
      <xdr:rowOff>74104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45273"/>
          <a:ext cx="889000" cy="3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93004</xdr:rowOff>
    </xdr:from>
    <xdr:to>
      <xdr:col>15</xdr:col>
      <xdr:colOff>133350</xdr:colOff>
      <xdr:row>84</xdr:row>
      <xdr:rowOff>23154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33331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18340</xdr:rowOff>
    </xdr:from>
    <xdr:to>
      <xdr:col>11</xdr:col>
      <xdr:colOff>31750</xdr:colOff>
      <xdr:row>84</xdr:row>
      <xdr:rowOff>43473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20140"/>
          <a:ext cx="889000" cy="2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77043</xdr:rowOff>
    </xdr:from>
    <xdr:to>
      <xdr:col>11</xdr:col>
      <xdr:colOff>82550</xdr:colOff>
      <xdr:row>84</xdr:row>
      <xdr:rowOff>7193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17370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7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4152</xdr:rowOff>
    </xdr:from>
    <xdr:to>
      <xdr:col>7</xdr:col>
      <xdr:colOff>31750</xdr:colOff>
      <xdr:row>83</xdr:row>
      <xdr:rowOff>105752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115929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0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74749</xdr:rowOff>
    </xdr:from>
    <xdr:to>
      <xdr:col>23</xdr:col>
      <xdr:colOff>184150</xdr:colOff>
      <xdr:row>85</xdr:row>
      <xdr:rowOff>4899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7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46826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48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45865</xdr:rowOff>
    </xdr:from>
    <xdr:to>
      <xdr:col>19</xdr:col>
      <xdr:colOff>184150</xdr:colOff>
      <xdr:row>84</xdr:row>
      <xdr:rowOff>147465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4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132242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34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23304</xdr:rowOff>
    </xdr:from>
    <xdr:to>
      <xdr:col>15</xdr:col>
      <xdr:colOff>133350</xdr:colOff>
      <xdr:row>84</xdr:row>
      <xdr:rowOff>124904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2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109681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1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164123</xdr:rowOff>
    </xdr:from>
    <xdr:to>
      <xdr:col>11</xdr:col>
      <xdr:colOff>82550</xdr:colOff>
      <xdr:row>84</xdr:row>
      <xdr:rowOff>94273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9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79050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8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138990</xdr:rowOff>
    </xdr:from>
    <xdr:to>
      <xdr:col>7</xdr:col>
      <xdr:colOff>31750</xdr:colOff>
      <xdr:row>84</xdr:row>
      <xdr:rowOff>69140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6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53917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5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若年層（</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級まで）の職員が、職員全体に占める割合が多く、指数が低くなっている。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80736</xdr:rowOff>
    </xdr:from>
    <xdr:to>
      <xdr:col>81</xdr:col>
      <xdr:colOff>44450</xdr:colOff>
      <xdr:row>83</xdr:row>
      <xdr:rowOff>12700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13963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80736</xdr:rowOff>
    </xdr:from>
    <xdr:to>
      <xdr:col>77</xdr:col>
      <xdr:colOff>44450</xdr:colOff>
      <xdr:row>82</xdr:row>
      <xdr:rowOff>149679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1396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149679</xdr:rowOff>
    </xdr:from>
    <xdr:to>
      <xdr:col>72</xdr:col>
      <xdr:colOff>203200</xdr:colOff>
      <xdr:row>85</xdr:row>
      <xdr:rowOff>83457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208579"/>
          <a:ext cx="889000" cy="44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85</xdr:row>
      <xdr:rowOff>83457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380936"/>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29936</xdr:rowOff>
    </xdr:from>
    <xdr:to>
      <xdr:col>77</xdr:col>
      <xdr:colOff>95250</xdr:colOff>
      <xdr:row>82</xdr:row>
      <xdr:rowOff>131536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141713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85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98879</xdr:rowOff>
    </xdr:from>
    <xdr:to>
      <xdr:col>73</xdr:col>
      <xdr:colOff>44450</xdr:colOff>
      <xdr:row>83</xdr:row>
      <xdr:rowOff>29029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39206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当町は東西に広く、集落が点在しているため、住民の利便性向上のため総合窓口や出張所を設置している。そのため人口千人あたりの職員数が類似団体と比較して高い状況にある。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今後は、公共施設の適正配置や民間委託を進めるほか、</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の活用、リモートワーク、窓口の非接触化など新たな技術を活用した職員の適正配置を検討したい。</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42686</xdr:rowOff>
    </xdr:from>
    <xdr:to>
      <xdr:col>81</xdr:col>
      <xdr:colOff>44450</xdr:colOff>
      <xdr:row>67</xdr:row>
      <xdr:rowOff>94756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58236"/>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66833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5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94756</xdr:rowOff>
    </xdr:from>
    <xdr:to>
      <xdr:col>81</xdr:col>
      <xdr:colOff>133350</xdr:colOff>
      <xdr:row>67</xdr:row>
      <xdr:rowOff>94756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129063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42686</xdr:rowOff>
    </xdr:from>
    <xdr:to>
      <xdr:col>81</xdr:col>
      <xdr:colOff>133350</xdr:colOff>
      <xdr:row>59</xdr:row>
      <xdr:rowOff>42686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5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10160</xdr:rowOff>
    </xdr:from>
    <xdr:to>
      <xdr:col>81</xdr:col>
      <xdr:colOff>44450</xdr:colOff>
      <xdr:row>66</xdr:row>
      <xdr:rowOff>57079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1325860"/>
          <a:ext cx="838200" cy="4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97313</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55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80786</xdr:rowOff>
    </xdr:from>
    <xdr:to>
      <xdr:col>81</xdr:col>
      <xdr:colOff>95250</xdr:colOff>
      <xdr:row>63</xdr:row>
      <xdr:rowOff>10936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71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169545</xdr:rowOff>
    </xdr:from>
    <xdr:to>
      <xdr:col>77</xdr:col>
      <xdr:colOff>44450</xdr:colOff>
      <xdr:row>66</xdr:row>
      <xdr:rowOff>57079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313795"/>
          <a:ext cx="8890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19121</xdr:rowOff>
    </xdr:from>
    <xdr:to>
      <xdr:col>77</xdr:col>
      <xdr:colOff>95250</xdr:colOff>
      <xdr:row>62</xdr:row>
      <xdr:rowOff>120721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130898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17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144074</xdr:rowOff>
    </xdr:from>
    <xdr:to>
      <xdr:col>72</xdr:col>
      <xdr:colOff>203200</xdr:colOff>
      <xdr:row>65</xdr:row>
      <xdr:rowOff>169545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288324"/>
          <a:ext cx="8890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1694</xdr:rowOff>
    </xdr:from>
    <xdr:to>
      <xdr:col>73</xdr:col>
      <xdr:colOff>44450</xdr:colOff>
      <xdr:row>62</xdr:row>
      <xdr:rowOff>103294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113471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94474</xdr:rowOff>
    </xdr:from>
    <xdr:to>
      <xdr:col>68</xdr:col>
      <xdr:colOff>152400</xdr:colOff>
      <xdr:row>65</xdr:row>
      <xdr:rowOff>144074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238724"/>
          <a:ext cx="889000" cy="4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140970</xdr:rowOff>
    </xdr:from>
    <xdr:to>
      <xdr:col>68</xdr:col>
      <xdr:colOff>203200</xdr:colOff>
      <xdr:row>62</xdr:row>
      <xdr:rowOff>71120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81297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46442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130810</xdr:rowOff>
    </xdr:from>
    <xdr:to>
      <xdr:col>81</xdr:col>
      <xdr:colOff>95250</xdr:colOff>
      <xdr:row>66</xdr:row>
      <xdr:rowOff>60960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102887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24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6279</xdr:rowOff>
    </xdr:from>
    <xdr:to>
      <xdr:col>77</xdr:col>
      <xdr:colOff>95250</xdr:colOff>
      <xdr:row>66</xdr:row>
      <xdr:rowOff>107879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32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92656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40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118745</xdr:rowOff>
    </xdr:from>
    <xdr:to>
      <xdr:col>73</xdr:col>
      <xdr:colOff>44450</xdr:colOff>
      <xdr:row>66</xdr:row>
      <xdr:rowOff>48895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33672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93274</xdr:rowOff>
    </xdr:from>
    <xdr:to>
      <xdr:col>68</xdr:col>
      <xdr:colOff>203200</xdr:colOff>
      <xdr:row>66</xdr:row>
      <xdr:rowOff>23424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2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8201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3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43674</xdr:rowOff>
    </xdr:from>
    <xdr:to>
      <xdr:col>64</xdr:col>
      <xdr:colOff>152400</xdr:colOff>
      <xdr:row>65</xdr:row>
      <xdr:rowOff>145274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18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130051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274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の状況の分析のとおり、これまでに公共施設の高台移転事業を行ったことから地方債の発行額が増加している。しかし、合併特例債や過疎対策事業債、緊急防災・減災事業債など、交付税措置の大きいものを選択していることにより比率が抑制されてい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60678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81750"/>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89605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25217"/>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40</xdr:row>
      <xdr:rowOff>167217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153811</xdr:rowOff>
    </xdr:from>
    <xdr:to>
      <xdr:col>72</xdr:col>
      <xdr:colOff>203200</xdr:colOff>
      <xdr:row>40</xdr:row>
      <xdr:rowOff>167217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153811</xdr:rowOff>
    </xdr:from>
    <xdr:to>
      <xdr:col>68</xdr:col>
      <xdr:colOff>152400</xdr:colOff>
      <xdr:row>41</xdr:row>
      <xdr:rowOff>35983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1181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38805</xdr:rowOff>
    </xdr:from>
    <xdr:to>
      <xdr:col>81</xdr:col>
      <xdr:colOff>95250</xdr:colOff>
      <xdr:row>41</xdr:row>
      <xdr:rowOff>140405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10882</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4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103011</xdr:rowOff>
    </xdr:from>
    <xdr:to>
      <xdr:col>68</xdr:col>
      <xdr:colOff>203200</xdr:colOff>
      <xdr:row>41</xdr:row>
      <xdr:rowOff>33161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43338</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に、災害対策の観点から公共施設の高台移転に集中的に取り組んできた。このことにより、地方債の発行額が増加し、将来負担比率が上昇することとなった。今後も、町立南伊勢病院の高台移転の元金償還を迎えること、統合保育所等の建設を予定していることから将来負担比率は上昇していく見込みであ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84370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5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56447</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2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84370</xdr:rowOff>
    </xdr:from>
    <xdr:to>
      <xdr:col>81</xdr:col>
      <xdr:colOff>133350</xdr:colOff>
      <xdr:row>22</xdr:row>
      <xdr:rowOff>84370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48937</xdr:rowOff>
    </xdr:from>
    <xdr:to>
      <xdr:col>81</xdr:col>
      <xdr:colOff>44450</xdr:colOff>
      <xdr:row>16</xdr:row>
      <xdr:rowOff>165566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792137"/>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110507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510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93980</xdr:rowOff>
    </xdr:from>
    <xdr:to>
      <xdr:col>81</xdr:col>
      <xdr:colOff>95250</xdr:colOff>
      <xdr:row>16</xdr:row>
      <xdr:rowOff>24130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7112</xdr:rowOff>
    </xdr:from>
    <xdr:to>
      <xdr:col>77</xdr:col>
      <xdr:colOff>44450</xdr:colOff>
      <xdr:row>16</xdr:row>
      <xdr:rowOff>48937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750312"/>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137414</xdr:rowOff>
    </xdr:from>
    <xdr:to>
      <xdr:col>77</xdr:col>
      <xdr:colOff>95250</xdr:colOff>
      <xdr:row>16</xdr:row>
      <xdr:rowOff>67564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77741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7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119041</xdr:rowOff>
    </xdr:from>
    <xdr:to>
      <xdr:col>72</xdr:col>
      <xdr:colOff>203200</xdr:colOff>
      <xdr:row>16</xdr:row>
      <xdr:rowOff>7112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690791"/>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124545</xdr:rowOff>
    </xdr:from>
    <xdr:to>
      <xdr:col>73</xdr:col>
      <xdr:colOff>44450</xdr:colOff>
      <xdr:row>16</xdr:row>
      <xdr:rowOff>54695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64872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46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119041</xdr:rowOff>
    </xdr:from>
    <xdr:to>
      <xdr:col>68</xdr:col>
      <xdr:colOff>152400</xdr:colOff>
      <xdr:row>15</xdr:row>
      <xdr:rowOff>143976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690791"/>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161544</xdr:rowOff>
    </xdr:from>
    <xdr:to>
      <xdr:col>68</xdr:col>
      <xdr:colOff>203200</xdr:colOff>
      <xdr:row>16</xdr:row>
      <xdr:rowOff>91694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76471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8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50419</xdr:rowOff>
    </xdr:from>
    <xdr:to>
      <xdr:col>64</xdr:col>
      <xdr:colOff>152400</xdr:colOff>
      <xdr:row>16</xdr:row>
      <xdr:rowOff>152019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136796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114766</xdr:rowOff>
    </xdr:from>
    <xdr:to>
      <xdr:col>81</xdr:col>
      <xdr:colOff>95250</xdr:colOff>
      <xdr:row>17</xdr:row>
      <xdr:rowOff>44916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86843</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83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169587</xdr:rowOff>
    </xdr:from>
    <xdr:to>
      <xdr:col>77</xdr:col>
      <xdr:colOff>95250</xdr:colOff>
      <xdr:row>16</xdr:row>
      <xdr:rowOff>99737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7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84514</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827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127762</xdr:rowOff>
    </xdr:from>
    <xdr:to>
      <xdr:col>73</xdr:col>
      <xdr:colOff>44450</xdr:colOff>
      <xdr:row>16</xdr:row>
      <xdr:rowOff>57912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69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42689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78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68241</xdr:rowOff>
    </xdr:from>
    <xdr:to>
      <xdr:col>68</xdr:col>
      <xdr:colOff>203200</xdr:colOff>
      <xdr:row>15</xdr:row>
      <xdr:rowOff>169841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6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8568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40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93176</xdr:rowOff>
    </xdr:from>
    <xdr:to>
      <xdr:col>64</xdr:col>
      <xdr:colOff>152400</xdr:colOff>
      <xdr:row>16</xdr:row>
      <xdr:rowOff>23326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66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33503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43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12,345
12,263
241.89
9,291,643
9,096,509
161,439
5,814,527
12,499,385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と同程度ではあるものの、類似団体、三重県平均と比較して高い傾向にある。これは、町の面積が東西に広く、集落が点在しているため、総合窓口や出張所の設置、ごみ収集にかかる人員が多いことが影響している。計画的な施設の統廃合や</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の活用、民間委託の推進を検討する。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167822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7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139899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167822</xdr:rowOff>
    </xdr:from>
    <xdr:to>
      <xdr:col>24</xdr:col>
      <xdr:colOff>114300</xdr:colOff>
      <xdr:row>41</xdr:row>
      <xdr:rowOff>167822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132443</xdr:rowOff>
    </xdr:from>
    <xdr:to>
      <xdr:col>24</xdr:col>
      <xdr:colOff>25400</xdr:colOff>
      <xdr:row>41</xdr:row>
      <xdr:rowOff>15422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9904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60070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0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154215</xdr:rowOff>
    </xdr:from>
    <xdr:to>
      <xdr:col>19</xdr:col>
      <xdr:colOff>187325</xdr:colOff>
      <xdr:row>41</xdr:row>
      <xdr:rowOff>15422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7012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21772</xdr:rowOff>
    </xdr:from>
    <xdr:to>
      <xdr:col>20</xdr:col>
      <xdr:colOff>38100</xdr:colOff>
      <xdr:row>38</xdr:row>
      <xdr:rowOff>123372</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133549</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132443</xdr:rowOff>
    </xdr:from>
    <xdr:to>
      <xdr:col>15</xdr:col>
      <xdr:colOff>98425</xdr:colOff>
      <xdr:row>40</xdr:row>
      <xdr:rowOff>154215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990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0</xdr:rowOff>
    </xdr:from>
    <xdr:to>
      <xdr:col>15</xdr:col>
      <xdr:colOff>149225</xdr:colOff>
      <xdr:row>38</xdr:row>
      <xdr:rowOff>101600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111777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34472</xdr:rowOff>
    </xdr:from>
    <xdr:to>
      <xdr:col>11</xdr:col>
      <xdr:colOff>9525</xdr:colOff>
      <xdr:row>40</xdr:row>
      <xdr:rowOff>132443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892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127907</xdr:rowOff>
    </xdr:from>
    <xdr:to>
      <xdr:col>11</xdr:col>
      <xdr:colOff>60325</xdr:colOff>
      <xdr:row>38</xdr:row>
      <xdr:rowOff>58057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68234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57349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81643</xdr:rowOff>
    </xdr:from>
    <xdr:to>
      <xdr:col>24</xdr:col>
      <xdr:colOff>76200</xdr:colOff>
      <xdr:row>41</xdr:row>
      <xdr:rowOff>11793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53720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91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136072</xdr:rowOff>
    </xdr:from>
    <xdr:to>
      <xdr:col>20</xdr:col>
      <xdr:colOff>38100</xdr:colOff>
      <xdr:row>41</xdr:row>
      <xdr:rowOff>66222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50999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08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103415</xdr:rowOff>
    </xdr:from>
    <xdr:to>
      <xdr:col>15</xdr:col>
      <xdr:colOff>149225</xdr:colOff>
      <xdr:row>41</xdr:row>
      <xdr:rowOff>33565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18342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81643</xdr:rowOff>
    </xdr:from>
    <xdr:to>
      <xdr:col>11</xdr:col>
      <xdr:colOff>60325</xdr:colOff>
      <xdr:row>41</xdr:row>
      <xdr:rowOff>11793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168020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155122</xdr:rowOff>
    </xdr:from>
    <xdr:to>
      <xdr:col>6</xdr:col>
      <xdr:colOff>171450</xdr:colOff>
      <xdr:row>40</xdr:row>
      <xdr:rowOff>85272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70049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から類似団体と同程度の数値となった。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経常的な経費について、年々、コスト意識をもって予算を精査してきたことに加え、地方債の活用やふるさと納税の充当など特定財源を積極的に活用することで比率の減少につながった。</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48079</xdr:rowOff>
    </xdr:from>
    <xdr:to>
      <xdr:col>82</xdr:col>
      <xdr:colOff>107950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769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134456</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48079</xdr:rowOff>
    </xdr:from>
    <xdr:to>
      <xdr:col>82</xdr:col>
      <xdr:colOff>196850</xdr:colOff>
      <xdr:row>13</xdr:row>
      <xdr:rowOff>48079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80736</xdr:rowOff>
    </xdr:from>
    <xdr:to>
      <xdr:col>82</xdr:col>
      <xdr:colOff>107950</xdr:colOff>
      <xdr:row>17</xdr:row>
      <xdr:rowOff>102507</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9953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80736</xdr:rowOff>
    </xdr:from>
    <xdr:to>
      <xdr:col>78</xdr:col>
      <xdr:colOff>69850</xdr:colOff>
      <xdr:row>19</xdr:row>
      <xdr:rowOff>31750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995386"/>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94343</xdr:rowOff>
    </xdr:from>
    <xdr:to>
      <xdr:col>73</xdr:col>
      <xdr:colOff>180975</xdr:colOff>
      <xdr:row>19</xdr:row>
      <xdr:rowOff>31750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1804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94343</xdr:rowOff>
    </xdr:from>
    <xdr:to>
      <xdr:col>69</xdr:col>
      <xdr:colOff>92075</xdr:colOff>
      <xdr:row>18</xdr:row>
      <xdr:rowOff>105229</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180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21970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68234</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1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29936</xdr:rowOff>
    </xdr:from>
    <xdr:to>
      <xdr:col>78</xdr:col>
      <xdr:colOff>120650</xdr:colOff>
      <xdr:row>17</xdr:row>
      <xdr:rowOff>131536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43543</xdr:rowOff>
    </xdr:from>
    <xdr:to>
      <xdr:col>69</xdr:col>
      <xdr:colOff>142875</xdr:colOff>
      <xdr:row>18</xdr:row>
      <xdr:rowOff>145143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54429</xdr:rowOff>
    </xdr:from>
    <xdr:to>
      <xdr:col>65</xdr:col>
      <xdr:colOff>53975</xdr:colOff>
      <xdr:row>18</xdr:row>
      <xdr:rowOff>156029</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140805</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類似団体と比較し低くなっているのは、少子化により、児童福祉費や教育費について需要が減ってきているためである。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高齢者福祉においては、介護保険特別会計によるサービス給付は増加傾向にあるが、普通会計においては減少傾向にある。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94343</xdr:rowOff>
    </xdr:from>
    <xdr:to>
      <xdr:col>24</xdr:col>
      <xdr:colOff>25400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097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9270</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94343</xdr:rowOff>
    </xdr:from>
    <xdr:to>
      <xdr:col>24</xdr:col>
      <xdr:colOff>114300</xdr:colOff>
      <xdr:row>52</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86178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1567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37193</xdr:rowOff>
    </xdr:from>
    <xdr:to>
      <xdr:col>19</xdr:col>
      <xdr:colOff>187325</xdr:colOff>
      <xdr:row>53</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53</xdr:row>
      <xdr:rowOff>53522</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91240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53522</xdr:rowOff>
    </xdr:from>
    <xdr:to>
      <xdr:col>11</xdr:col>
      <xdr:colOff>9525</xdr:colOff>
      <xdr:row>54</xdr:row>
      <xdr:rowOff>12700</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91403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35378</xdr:rowOff>
    </xdr:from>
    <xdr:to>
      <xdr:col>24</xdr:col>
      <xdr:colOff>76200</xdr:colOff>
      <xdr:row>53</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51905</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896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157843</xdr:rowOff>
    </xdr:from>
    <xdr:to>
      <xdr:col>15</xdr:col>
      <xdr:colOff>149225</xdr:colOff>
      <xdr:row>53</xdr:row>
      <xdr:rowOff>87993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98170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2722</xdr:rowOff>
    </xdr:from>
    <xdr:to>
      <xdr:col>11</xdr:col>
      <xdr:colOff>60325</xdr:colOff>
      <xdr:row>53</xdr:row>
      <xdr:rowOff>104322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114499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を上回っているのは、繰出金が高い水準で推移していることが大きな要因である。下水道会計への繰出金については、公債費や維持管理経費における繰出しが大きく、比率を押し上げている。公営企業会計については、経費を節減し、独立採算の原則に立った料金の見直しを図り、普通会計の負担を減らしていくよう努めていくよう必要がある。</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58420</xdr:rowOff>
    </xdr:from>
    <xdr:to>
      <xdr:col>82</xdr:col>
      <xdr:colOff>107950</xdr:colOff>
      <xdr:row>60</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738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144797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58420</xdr:rowOff>
    </xdr:from>
    <xdr:to>
      <xdr:col>82</xdr:col>
      <xdr:colOff>196850</xdr:colOff>
      <xdr:row>52</xdr:row>
      <xdr:rowOff>58420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7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96520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994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168910</xdr:rowOff>
    </xdr:from>
    <xdr:to>
      <xdr:col>78</xdr:col>
      <xdr:colOff>69850</xdr:colOff>
      <xdr:row>58</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941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57</xdr:row>
      <xdr:rowOff>168910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933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161290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80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45720</xdr:rowOff>
    </xdr:from>
    <xdr:to>
      <xdr:col>82</xdr:col>
      <xdr:colOff>158750</xdr:colOff>
      <xdr:row>58</xdr:row>
      <xdr:rowOff>147320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17797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118110</xdr:rowOff>
    </xdr:from>
    <xdr:to>
      <xdr:col>74</xdr:col>
      <xdr:colOff>31750</xdr:colOff>
      <xdr:row>58</xdr:row>
      <xdr:rowOff>48260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33037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補助費全体の決算額は前年度よりも増加しているが、基金の取り崩しにより対応したことから経常収支比率が減少している。しかし、今後も常備消防の経費や町立病院に対する負担金の増加が予想される。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また、若者定住施策を進めるため、住宅取得支援補助や町内における就業機会の促進にかかる補助を行うことから、比率の上昇が見込まれる。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153670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864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92710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3449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143527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31750</xdr:rowOff>
    </xdr:from>
    <xdr:to>
      <xdr:col>78</xdr:col>
      <xdr:colOff>69850</xdr:colOff>
      <xdr:row>37</xdr:row>
      <xdr:rowOff>92710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37</xdr:row>
      <xdr:rowOff>46990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37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72390</xdr:rowOff>
    </xdr:from>
    <xdr:to>
      <xdr:col>74</xdr:col>
      <xdr:colOff>31750</xdr:colOff>
      <xdr:row>38</xdr:row>
      <xdr:rowOff>2540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158767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46990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49530</xdr:rowOff>
    </xdr:from>
    <xdr:to>
      <xdr:col>69</xdr:col>
      <xdr:colOff>142875</xdr:colOff>
      <xdr:row>37</xdr:row>
      <xdr:rowOff>151130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135907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90187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138447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153687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152400</xdr:rowOff>
    </xdr:from>
    <xdr:to>
      <xdr:col>74</xdr:col>
      <xdr:colOff>31750</xdr:colOff>
      <xdr:row>37</xdr:row>
      <xdr:rowOff>82550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92727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107967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類似団体と比較し、同程度で推移しているが、近い将来に統合保育所の建設を予定しているため、上昇の見込みである。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92711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314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64788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92711</xdr:rowOff>
    </xdr:from>
    <xdr:to>
      <xdr:col>24</xdr:col>
      <xdr:colOff>114300</xdr:colOff>
      <xdr:row>80</xdr:row>
      <xdr:rowOff>92711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155575</xdr:rowOff>
    </xdr:from>
    <xdr:to>
      <xdr:col>24</xdr:col>
      <xdr:colOff>25400</xdr:colOff>
      <xdr:row>77</xdr:row>
      <xdr:rowOff>46989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185775"/>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76</xdr:row>
      <xdr:rowOff>155575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1800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138430</xdr:rowOff>
    </xdr:from>
    <xdr:to>
      <xdr:col>15</xdr:col>
      <xdr:colOff>98425</xdr:colOff>
      <xdr:row>76</xdr:row>
      <xdr:rowOff>149861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1686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138430</xdr:rowOff>
    </xdr:from>
    <xdr:to>
      <xdr:col>11</xdr:col>
      <xdr:colOff>9525</xdr:colOff>
      <xdr:row>77</xdr:row>
      <xdr:rowOff>12700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1686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104775</xdr:rowOff>
    </xdr:from>
    <xdr:to>
      <xdr:col>20</xdr:col>
      <xdr:colOff>38100</xdr:colOff>
      <xdr:row>77</xdr:row>
      <xdr:rowOff>34925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45102</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87630</xdr:rowOff>
    </xdr:from>
    <xdr:to>
      <xdr:col>11</xdr:col>
      <xdr:colOff>60325</xdr:colOff>
      <xdr:row>77</xdr:row>
      <xdr:rowOff>17780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27957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当町は東西に広く、</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の集落（行政区）が点在しているため、消防施設や集会施設等の維持管理にかかる経費や、住民サービスの観点から総合窓口や出張所を運営していることから人件費もかさんでいる。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また、地域医療確保のため町立南伊勢病院や診療施設に対する負担金、公共交通機関が乏しい町内において交通手段の確保のための町営バス等の維持管理経費も経常収支比率を押し上げる要因である。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18415</xdr:rowOff>
    </xdr:from>
    <xdr:to>
      <xdr:col>82</xdr:col>
      <xdr:colOff>107950</xdr:colOff>
      <xdr:row>81</xdr:row>
      <xdr:rowOff>86995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5342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59072</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86995</xdr:rowOff>
    </xdr:from>
    <xdr:to>
      <xdr:col>82</xdr:col>
      <xdr:colOff>196850</xdr:colOff>
      <xdr:row>81</xdr:row>
      <xdr:rowOff>86995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104792</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18415</xdr:rowOff>
    </xdr:from>
    <xdr:to>
      <xdr:col>82</xdr:col>
      <xdr:colOff>196850</xdr:colOff>
      <xdr:row>73</xdr:row>
      <xdr:rowOff>18415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78</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454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78</xdr:row>
      <xdr:rowOff>167005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5001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93345</xdr:rowOff>
    </xdr:from>
    <xdr:to>
      <xdr:col>78</xdr:col>
      <xdr:colOff>120650</xdr:colOff>
      <xdr:row>78</xdr:row>
      <xdr:rowOff>23495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33672</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63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109855</xdr:rowOff>
    </xdr:from>
    <xdr:to>
      <xdr:col>73</xdr:col>
      <xdr:colOff>180975</xdr:colOff>
      <xdr:row>78</xdr:row>
      <xdr:rowOff>167005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4829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136541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52705</xdr:rowOff>
    </xdr:from>
    <xdr:to>
      <xdr:col>69</xdr:col>
      <xdr:colOff>92075</xdr:colOff>
      <xdr:row>78</xdr:row>
      <xdr:rowOff>109855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4258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161925</xdr:rowOff>
    </xdr:from>
    <xdr:to>
      <xdr:col>69</xdr:col>
      <xdr:colOff>142875</xdr:colOff>
      <xdr:row>77</xdr:row>
      <xdr:rowOff>92075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102252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147972</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116205</xdr:rowOff>
    </xdr:from>
    <xdr:to>
      <xdr:col>74</xdr:col>
      <xdr:colOff>31750</xdr:colOff>
      <xdr:row>79</xdr:row>
      <xdr:rowOff>46355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31132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7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59055</xdr:rowOff>
    </xdr:from>
    <xdr:to>
      <xdr:col>69</xdr:col>
      <xdr:colOff>142875</xdr:colOff>
      <xdr:row>78</xdr:row>
      <xdr:rowOff>160655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145432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51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1905</xdr:rowOff>
    </xdr:from>
    <xdr:to>
      <xdr:col>65</xdr:col>
      <xdr:colOff>53975</xdr:colOff>
      <xdr:row>78</xdr:row>
      <xdr:rowOff>103505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88282</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140335</xdr:rowOff>
    </xdr:from>
    <xdr:to>
      <xdr:col>29</xdr:col>
      <xdr:colOff>127000</xdr:colOff>
      <xdr:row>20</xdr:row>
      <xdr:rowOff>153632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3910"/>
          <a:ext cx="0" cy="15563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125709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0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153632</xdr:rowOff>
    </xdr:from>
    <xdr:to>
      <xdr:col>30</xdr:col>
      <xdr:colOff>25400</xdr:colOff>
      <xdr:row>20</xdr:row>
      <xdr:rowOff>153632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302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55262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140335</xdr:rowOff>
    </xdr:from>
    <xdr:to>
      <xdr:col>30</xdr:col>
      <xdr:colOff>25400</xdr:colOff>
      <xdr:row>11</xdr:row>
      <xdr:rowOff>140335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3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130531</xdr:rowOff>
    </xdr:from>
    <xdr:to>
      <xdr:col>29</xdr:col>
      <xdr:colOff>127000</xdr:colOff>
      <xdr:row>14</xdr:row>
      <xdr:rowOff>168427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78456"/>
          <a:ext cx="647700" cy="37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162996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3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19469</xdr:rowOff>
    </xdr:from>
    <xdr:to>
      <xdr:col>29</xdr:col>
      <xdr:colOff>177800</xdr:colOff>
      <xdr:row>17</xdr:row>
      <xdr:rowOff>121069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1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168427</xdr:rowOff>
    </xdr:from>
    <xdr:to>
      <xdr:col>26</xdr:col>
      <xdr:colOff>50800</xdr:colOff>
      <xdr:row>15</xdr:row>
      <xdr:rowOff>103721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16352"/>
          <a:ext cx="698500" cy="106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85458</xdr:rowOff>
    </xdr:from>
    <xdr:to>
      <xdr:col>26</xdr:col>
      <xdr:colOff>101600</xdr:colOff>
      <xdr:row>18</xdr:row>
      <xdr:rowOff>15608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34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103721</xdr:rowOff>
    </xdr:from>
    <xdr:to>
      <xdr:col>22</xdr:col>
      <xdr:colOff>114300</xdr:colOff>
      <xdr:row>15</xdr:row>
      <xdr:rowOff>156743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23096"/>
          <a:ext cx="698500" cy="53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114973</xdr:rowOff>
    </xdr:from>
    <xdr:to>
      <xdr:col>22</xdr:col>
      <xdr:colOff>165100</xdr:colOff>
      <xdr:row>18</xdr:row>
      <xdr:rowOff>45123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7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29900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6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156743</xdr:rowOff>
    </xdr:from>
    <xdr:to>
      <xdr:col>18</xdr:col>
      <xdr:colOff>177800</xdr:colOff>
      <xdr:row>16</xdr:row>
      <xdr:rowOff>18021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76118"/>
          <a:ext cx="698500" cy="32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157277</xdr:rowOff>
    </xdr:from>
    <xdr:to>
      <xdr:col>19</xdr:col>
      <xdr:colOff>38100</xdr:colOff>
      <xdr:row>18</xdr:row>
      <xdr:rowOff>87427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19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72204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0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3886</xdr:rowOff>
    </xdr:from>
    <xdr:to>
      <xdr:col>15</xdr:col>
      <xdr:colOff>101600</xdr:colOff>
      <xdr:row>18</xdr:row>
      <xdr:rowOff>105486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3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90263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2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79731</xdr:rowOff>
    </xdr:from>
    <xdr:to>
      <xdr:col>29</xdr:col>
      <xdr:colOff>177800</xdr:colOff>
      <xdr:row>15</xdr:row>
      <xdr:rowOff>9881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27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96258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72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117627</xdr:rowOff>
    </xdr:from>
    <xdr:to>
      <xdr:col>26</xdr:col>
      <xdr:colOff>101600</xdr:colOff>
      <xdr:row>15</xdr:row>
      <xdr:rowOff>47777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65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57954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34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52921</xdr:rowOff>
    </xdr:from>
    <xdr:to>
      <xdr:col>22</xdr:col>
      <xdr:colOff>165100</xdr:colOff>
      <xdr:row>15</xdr:row>
      <xdr:rowOff>154521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72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164698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4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105943</xdr:rowOff>
    </xdr:from>
    <xdr:to>
      <xdr:col>19</xdr:col>
      <xdr:colOff>38100</xdr:colOff>
      <xdr:row>16</xdr:row>
      <xdr:rowOff>36093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25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46270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9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138671</xdr:rowOff>
    </xdr:from>
    <xdr:to>
      <xdr:col>15</xdr:col>
      <xdr:colOff>101600</xdr:colOff>
      <xdr:row>16</xdr:row>
      <xdr:rowOff>68821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58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78998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26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193599</xdr:rowOff>
    </xdr:from>
    <xdr:to>
      <xdr:col>29</xdr:col>
      <xdr:colOff>127000</xdr:colOff>
      <xdr:row>37</xdr:row>
      <xdr:rowOff>206153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18149"/>
          <a:ext cx="0" cy="1212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178230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0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206153</xdr:rowOff>
    </xdr:from>
    <xdr:to>
      <xdr:col>30</xdr:col>
      <xdr:colOff>25400</xdr:colOff>
      <xdr:row>37</xdr:row>
      <xdr:rowOff>206153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30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108526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6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193599</xdr:rowOff>
    </xdr:from>
    <xdr:to>
      <xdr:col>30</xdr:col>
      <xdr:colOff>25400</xdr:colOff>
      <xdr:row>33</xdr:row>
      <xdr:rowOff>193599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18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184321</xdr:rowOff>
    </xdr:from>
    <xdr:to>
      <xdr:col>29</xdr:col>
      <xdr:colOff>127000</xdr:colOff>
      <xdr:row>35</xdr:row>
      <xdr:rowOff>270466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94671"/>
          <a:ext cx="647700" cy="86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219594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9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247517</xdr:rowOff>
    </xdr:from>
    <xdr:to>
      <xdr:col>29</xdr:col>
      <xdr:colOff>177800</xdr:colOff>
      <xdr:row>36</xdr:row>
      <xdr:rowOff>6217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270466</xdr:rowOff>
    </xdr:from>
    <xdr:to>
      <xdr:col>26</xdr:col>
      <xdr:colOff>50800</xdr:colOff>
      <xdr:row>35</xdr:row>
      <xdr:rowOff>273647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80816"/>
          <a:ext cx="698500" cy="3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276930</xdr:rowOff>
    </xdr:from>
    <xdr:to>
      <xdr:col>26</xdr:col>
      <xdr:colOff>101600</xdr:colOff>
      <xdr:row>36</xdr:row>
      <xdr:rowOff>35630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20407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73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273647</xdr:rowOff>
    </xdr:from>
    <xdr:to>
      <xdr:col>22</xdr:col>
      <xdr:colOff>114300</xdr:colOff>
      <xdr:row>36</xdr:row>
      <xdr:rowOff>14281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83997"/>
          <a:ext cx="698500" cy="83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279997</xdr:rowOff>
    </xdr:from>
    <xdr:to>
      <xdr:col>22</xdr:col>
      <xdr:colOff>165100</xdr:colOff>
      <xdr:row>36</xdr:row>
      <xdr:rowOff>38697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23474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302355</xdr:rowOff>
    </xdr:from>
    <xdr:to>
      <xdr:col>18</xdr:col>
      <xdr:colOff>177800</xdr:colOff>
      <xdr:row>36</xdr:row>
      <xdr:rowOff>14281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12705"/>
          <a:ext cx="698500" cy="54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279711</xdr:rowOff>
    </xdr:from>
    <xdr:to>
      <xdr:col>19</xdr:col>
      <xdr:colOff>38100</xdr:colOff>
      <xdr:row>36</xdr:row>
      <xdr:rowOff>38411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48588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260680</xdr:rowOff>
    </xdr:from>
    <xdr:to>
      <xdr:col>15</xdr:col>
      <xdr:colOff>101600</xdr:colOff>
      <xdr:row>36</xdr:row>
      <xdr:rowOff>19380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4157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133521</xdr:rowOff>
    </xdr:from>
    <xdr:to>
      <xdr:col>29</xdr:col>
      <xdr:colOff>177800</xdr:colOff>
      <xdr:row>35</xdr:row>
      <xdr:rowOff>235121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43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321498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8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219666</xdr:rowOff>
    </xdr:from>
    <xdr:to>
      <xdr:col>26</xdr:col>
      <xdr:colOff>101600</xdr:colOff>
      <xdr:row>35</xdr:row>
      <xdr:rowOff>321266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30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331443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98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222847</xdr:rowOff>
    </xdr:from>
    <xdr:to>
      <xdr:col>22</xdr:col>
      <xdr:colOff>165100</xdr:colOff>
      <xdr:row>35</xdr:row>
      <xdr:rowOff>324447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33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334624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0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306381</xdr:rowOff>
    </xdr:from>
    <xdr:to>
      <xdr:col>19</xdr:col>
      <xdr:colOff>38100</xdr:colOff>
      <xdr:row>36</xdr:row>
      <xdr:rowOff>65081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16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49858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0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251555</xdr:rowOff>
    </xdr:from>
    <xdr:to>
      <xdr:col>15</xdr:col>
      <xdr:colOff>101600</xdr:colOff>
      <xdr:row>36</xdr:row>
      <xdr:rowOff>10255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61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20432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3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12,345
12,263
241.89
9,291,643
9,096,509
161,439
5,814,527
12,499,385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150346</xdr:rowOff>
    </xdr:from>
    <xdr:to>
      <xdr:col>24</xdr:col>
      <xdr:colOff>62865</xdr:colOff>
      <xdr:row>39</xdr:row>
      <xdr:rowOff>73014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93846"/>
          <a:ext cx="1270" cy="1465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76841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73014</xdr:rowOff>
    </xdr:from>
    <xdr:to>
      <xdr:col>24</xdr:col>
      <xdr:colOff>152400</xdr:colOff>
      <xdr:row>39</xdr:row>
      <xdr:rowOff>73014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97023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150346</xdr:rowOff>
    </xdr:from>
    <xdr:to>
      <xdr:col>24</xdr:col>
      <xdr:colOff>152400</xdr:colOff>
      <xdr:row>30</xdr:row>
      <xdr:rowOff>150346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49125</xdr:rowOff>
    </xdr:from>
    <xdr:to>
      <xdr:col>24</xdr:col>
      <xdr:colOff>63500</xdr:colOff>
      <xdr:row>33</xdr:row>
      <xdr:rowOff>68034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706975"/>
          <a:ext cx="838200" cy="1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72193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7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93766</xdr:rowOff>
    </xdr:from>
    <xdr:to>
      <xdr:col>24</xdr:col>
      <xdr:colOff>114300</xdr:colOff>
      <xdr:row>36</xdr:row>
      <xdr:rowOff>23916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49125</xdr:rowOff>
    </xdr:from>
    <xdr:to>
      <xdr:col>19</xdr:col>
      <xdr:colOff>177800</xdr:colOff>
      <xdr:row>33</xdr:row>
      <xdr:rowOff>156159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06975"/>
          <a:ext cx="889000" cy="10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159080</xdr:rowOff>
    </xdr:from>
    <xdr:to>
      <xdr:col>20</xdr:col>
      <xdr:colOff>38100</xdr:colOff>
      <xdr:row>36</xdr:row>
      <xdr:rowOff>89230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80357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156159</xdr:rowOff>
    </xdr:from>
    <xdr:to>
      <xdr:col>15</xdr:col>
      <xdr:colOff>50800</xdr:colOff>
      <xdr:row>34</xdr:row>
      <xdr:rowOff>74810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14009"/>
          <a:ext cx="889000" cy="9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168518</xdr:rowOff>
    </xdr:from>
    <xdr:to>
      <xdr:col>15</xdr:col>
      <xdr:colOff>101600</xdr:colOff>
      <xdr:row>36</xdr:row>
      <xdr:rowOff>98668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89795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74810</xdr:rowOff>
    </xdr:from>
    <xdr:to>
      <xdr:col>10</xdr:col>
      <xdr:colOff>114300</xdr:colOff>
      <xdr:row>34</xdr:row>
      <xdr:rowOff>99826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04110"/>
          <a:ext cx="889000" cy="2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39653</xdr:rowOff>
    </xdr:from>
    <xdr:to>
      <xdr:col>10</xdr:col>
      <xdr:colOff>165100</xdr:colOff>
      <xdr:row>36</xdr:row>
      <xdr:rowOff>141253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37645</xdr:rowOff>
    </xdr:from>
    <xdr:to>
      <xdr:col>6</xdr:col>
      <xdr:colOff>38100</xdr:colOff>
      <xdr:row>36</xdr:row>
      <xdr:rowOff>139245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130372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17234</xdr:rowOff>
    </xdr:from>
    <xdr:to>
      <xdr:col>24</xdr:col>
      <xdr:colOff>114300</xdr:colOff>
      <xdr:row>33</xdr:row>
      <xdr:rowOff>118834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7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40111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2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169775</xdr:rowOff>
    </xdr:from>
    <xdr:to>
      <xdr:col>20</xdr:col>
      <xdr:colOff>38100</xdr:colOff>
      <xdr:row>33</xdr:row>
      <xdr:rowOff>99925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116452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43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105359</xdr:rowOff>
    </xdr:from>
    <xdr:to>
      <xdr:col>15</xdr:col>
      <xdr:colOff>101600</xdr:colOff>
      <xdr:row>34</xdr:row>
      <xdr:rowOff>35509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6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52036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53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24010</xdr:rowOff>
    </xdr:from>
    <xdr:to>
      <xdr:col>10</xdr:col>
      <xdr:colOff>165100</xdr:colOff>
      <xdr:row>34</xdr:row>
      <xdr:rowOff>125610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5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142137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2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49026</xdr:rowOff>
    </xdr:from>
    <xdr:to>
      <xdr:col>6</xdr:col>
      <xdr:colOff>38100</xdr:colOff>
      <xdr:row>34</xdr:row>
      <xdr:rowOff>150626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7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167153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65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144221</xdr:rowOff>
    </xdr:from>
    <xdr:to>
      <xdr:col>24</xdr:col>
      <xdr:colOff>62865</xdr:colOff>
      <xdr:row>57</xdr:row>
      <xdr:rowOff>64472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16721"/>
          <a:ext cx="1270" cy="112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68299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64472</xdr:rowOff>
    </xdr:from>
    <xdr:to>
      <xdr:col>24</xdr:col>
      <xdr:colOff>152400</xdr:colOff>
      <xdr:row>57</xdr:row>
      <xdr:rowOff>64472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3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90898</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144221</xdr:rowOff>
    </xdr:from>
    <xdr:to>
      <xdr:col>24</xdr:col>
      <xdr:colOff>152400</xdr:colOff>
      <xdr:row>50</xdr:row>
      <xdr:rowOff>144221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1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137501</xdr:rowOff>
    </xdr:from>
    <xdr:to>
      <xdr:col>24</xdr:col>
      <xdr:colOff>63500</xdr:colOff>
      <xdr:row>55</xdr:row>
      <xdr:rowOff>152515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567251"/>
          <a:ext cx="838200" cy="1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106871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65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83994</xdr:rowOff>
    </xdr:from>
    <xdr:to>
      <xdr:col>24</xdr:col>
      <xdr:colOff>114300</xdr:colOff>
      <xdr:row>56</xdr:row>
      <xdr:rowOff>14144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147299</xdr:rowOff>
    </xdr:from>
    <xdr:to>
      <xdr:col>19</xdr:col>
      <xdr:colOff>177800</xdr:colOff>
      <xdr:row>55</xdr:row>
      <xdr:rowOff>152515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577049"/>
          <a:ext cx="889000" cy="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124644</xdr:rowOff>
    </xdr:from>
    <xdr:to>
      <xdr:col>20</xdr:col>
      <xdr:colOff>38100</xdr:colOff>
      <xdr:row>56</xdr:row>
      <xdr:rowOff>54794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45921</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4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147299</xdr:rowOff>
    </xdr:from>
    <xdr:to>
      <xdr:col>15</xdr:col>
      <xdr:colOff>50800</xdr:colOff>
      <xdr:row>55</xdr:row>
      <xdr:rowOff>166515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577049"/>
          <a:ext cx="889000" cy="1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130958</xdr:rowOff>
    </xdr:from>
    <xdr:to>
      <xdr:col>15</xdr:col>
      <xdr:colOff>101600</xdr:colOff>
      <xdr:row>56</xdr:row>
      <xdr:rowOff>61108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56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52235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5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166515</xdr:rowOff>
    </xdr:from>
    <xdr:to>
      <xdr:col>10</xdr:col>
      <xdr:colOff>114300</xdr:colOff>
      <xdr:row>56</xdr:row>
      <xdr:rowOff>4711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596265"/>
          <a:ext cx="889000" cy="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130491</xdr:rowOff>
    </xdr:from>
    <xdr:to>
      <xdr:col>10</xdr:col>
      <xdr:colOff>165100</xdr:colOff>
      <xdr:row>56</xdr:row>
      <xdr:rowOff>60641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56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51768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5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21490</xdr:rowOff>
    </xdr:from>
    <xdr:to>
      <xdr:col>6</xdr:col>
      <xdr:colOff>38100</xdr:colOff>
      <xdr:row>56</xdr:row>
      <xdr:rowOff>123090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2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114217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1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86701</xdr:rowOff>
    </xdr:from>
    <xdr:to>
      <xdr:col>24</xdr:col>
      <xdr:colOff>114300</xdr:colOff>
      <xdr:row>56</xdr:row>
      <xdr:rowOff>16851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65128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9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101715</xdr:rowOff>
    </xdr:from>
    <xdr:to>
      <xdr:col>20</xdr:col>
      <xdr:colOff>38100</xdr:colOff>
      <xdr:row>56</xdr:row>
      <xdr:rowOff>31865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3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48392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30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96499</xdr:rowOff>
    </xdr:from>
    <xdr:to>
      <xdr:col>15</xdr:col>
      <xdr:colOff>101600</xdr:colOff>
      <xdr:row>56</xdr:row>
      <xdr:rowOff>26649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2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43176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30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115715</xdr:rowOff>
    </xdr:from>
    <xdr:to>
      <xdr:col>10</xdr:col>
      <xdr:colOff>165100</xdr:colOff>
      <xdr:row>56</xdr:row>
      <xdr:rowOff>45865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62392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3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125361</xdr:rowOff>
    </xdr:from>
    <xdr:to>
      <xdr:col>6</xdr:col>
      <xdr:colOff>38100</xdr:colOff>
      <xdr:row>56</xdr:row>
      <xdr:rowOff>55511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5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72038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33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68187</xdr:rowOff>
    </xdr:from>
    <xdr:to>
      <xdr:col>24</xdr:col>
      <xdr:colOff>62865</xdr:colOff>
      <xdr:row>78</xdr:row>
      <xdr:rowOff>144729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41137"/>
          <a:ext cx="1270" cy="127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148556</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144729</xdr:rowOff>
    </xdr:from>
    <xdr:to>
      <xdr:col>24</xdr:col>
      <xdr:colOff>152400</xdr:colOff>
      <xdr:row>78</xdr:row>
      <xdr:rowOff>144729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14864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1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68187</xdr:rowOff>
    </xdr:from>
    <xdr:to>
      <xdr:col>24</xdr:col>
      <xdr:colOff>152400</xdr:colOff>
      <xdr:row>71</xdr:row>
      <xdr:rowOff>68187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4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92036</xdr:rowOff>
    </xdr:from>
    <xdr:to>
      <xdr:col>24</xdr:col>
      <xdr:colOff>63500</xdr:colOff>
      <xdr:row>78</xdr:row>
      <xdr:rowOff>115430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65136"/>
          <a:ext cx="8382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156239</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14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133362</xdr:rowOff>
    </xdr:from>
    <xdr:to>
      <xdr:col>24</xdr:col>
      <xdr:colOff>114300</xdr:colOff>
      <xdr:row>77</xdr:row>
      <xdr:rowOff>63512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92036</xdr:rowOff>
    </xdr:from>
    <xdr:to>
      <xdr:col>19</xdr:col>
      <xdr:colOff>177800</xdr:colOff>
      <xdr:row>78</xdr:row>
      <xdr:rowOff>104342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65136"/>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60592</xdr:rowOff>
    </xdr:from>
    <xdr:to>
      <xdr:col>20</xdr:col>
      <xdr:colOff>38100</xdr:colOff>
      <xdr:row>76</xdr:row>
      <xdr:rowOff>162192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7269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43459</xdr:rowOff>
    </xdr:from>
    <xdr:to>
      <xdr:col>15</xdr:col>
      <xdr:colOff>50800</xdr:colOff>
      <xdr:row>78</xdr:row>
      <xdr:rowOff>104342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16559"/>
          <a:ext cx="889000" cy="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56972</xdr:rowOff>
    </xdr:from>
    <xdr:to>
      <xdr:col>15</xdr:col>
      <xdr:colOff>101600</xdr:colOff>
      <xdr:row>76</xdr:row>
      <xdr:rowOff>158572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3649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43459</xdr:rowOff>
    </xdr:from>
    <xdr:to>
      <xdr:col>10</xdr:col>
      <xdr:colOff>114300</xdr:colOff>
      <xdr:row>78</xdr:row>
      <xdr:rowOff>118821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16559"/>
          <a:ext cx="889000" cy="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83871</xdr:rowOff>
    </xdr:from>
    <xdr:to>
      <xdr:col>10</xdr:col>
      <xdr:colOff>165100</xdr:colOff>
      <xdr:row>77</xdr:row>
      <xdr:rowOff>14021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30548</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137592</xdr:rowOff>
    </xdr:from>
    <xdr:to>
      <xdr:col>6</xdr:col>
      <xdr:colOff>38100</xdr:colOff>
      <xdr:row>77</xdr:row>
      <xdr:rowOff>67742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84269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64630</xdr:rowOff>
    </xdr:from>
    <xdr:to>
      <xdr:col>24</xdr:col>
      <xdr:colOff>114300</xdr:colOff>
      <xdr:row>78</xdr:row>
      <xdr:rowOff>166230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151007</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5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41236</xdr:rowOff>
    </xdr:from>
    <xdr:to>
      <xdr:col>20</xdr:col>
      <xdr:colOff>38100</xdr:colOff>
      <xdr:row>78</xdr:row>
      <xdr:rowOff>142836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133963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0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53542</xdr:rowOff>
    </xdr:from>
    <xdr:to>
      <xdr:col>15</xdr:col>
      <xdr:colOff>101600</xdr:colOff>
      <xdr:row>78</xdr:row>
      <xdr:rowOff>155142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2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146269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1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164109</xdr:rowOff>
    </xdr:from>
    <xdr:to>
      <xdr:col>10</xdr:col>
      <xdr:colOff>165100</xdr:colOff>
      <xdr:row>78</xdr:row>
      <xdr:rowOff>94259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6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85386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5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68021</xdr:rowOff>
    </xdr:from>
    <xdr:to>
      <xdr:col>6</xdr:col>
      <xdr:colOff>38100</xdr:colOff>
      <xdr:row>78</xdr:row>
      <xdr:rowOff>169621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4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160748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3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15926</xdr:rowOff>
    </xdr:from>
    <xdr:to>
      <xdr:col>24</xdr:col>
      <xdr:colOff>62865</xdr:colOff>
      <xdr:row>98</xdr:row>
      <xdr:rowOff>102045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46426"/>
          <a:ext cx="1270" cy="145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105872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102045</xdr:rowOff>
    </xdr:from>
    <xdr:to>
      <xdr:col>24</xdr:col>
      <xdr:colOff>152400</xdr:colOff>
      <xdr:row>98</xdr:row>
      <xdr:rowOff>102045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0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134053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2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15926</xdr:rowOff>
    </xdr:from>
    <xdr:to>
      <xdr:col>24</xdr:col>
      <xdr:colOff>152400</xdr:colOff>
      <xdr:row>90</xdr:row>
      <xdr:rowOff>15926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4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151104</xdr:rowOff>
    </xdr:from>
    <xdr:to>
      <xdr:col>24</xdr:col>
      <xdr:colOff>63500</xdr:colOff>
      <xdr:row>98</xdr:row>
      <xdr:rowOff>17399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81754"/>
          <a:ext cx="838200" cy="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75074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9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52197</xdr:rowOff>
    </xdr:from>
    <xdr:to>
      <xdr:col>24</xdr:col>
      <xdr:colOff>114300</xdr:colOff>
      <xdr:row>95</xdr:row>
      <xdr:rowOff>153797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152146</xdr:rowOff>
    </xdr:from>
    <xdr:to>
      <xdr:col>19</xdr:col>
      <xdr:colOff>177800</xdr:colOff>
      <xdr:row>98</xdr:row>
      <xdr:rowOff>17399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82796"/>
          <a:ext cx="889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63615</xdr:rowOff>
    </xdr:from>
    <xdr:to>
      <xdr:col>20</xdr:col>
      <xdr:colOff>38100</xdr:colOff>
      <xdr:row>95</xdr:row>
      <xdr:rowOff>165215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10292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1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129146</xdr:rowOff>
    </xdr:from>
    <xdr:to>
      <xdr:col>15</xdr:col>
      <xdr:colOff>50800</xdr:colOff>
      <xdr:row>97</xdr:row>
      <xdr:rowOff>152146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759796"/>
          <a:ext cx="889000" cy="2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70078</xdr:rowOff>
    </xdr:from>
    <xdr:to>
      <xdr:col>15</xdr:col>
      <xdr:colOff>101600</xdr:colOff>
      <xdr:row>96</xdr:row>
      <xdr:rowOff>228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16755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129146</xdr:rowOff>
    </xdr:from>
    <xdr:to>
      <xdr:col>10</xdr:col>
      <xdr:colOff>114300</xdr:colOff>
      <xdr:row>98</xdr:row>
      <xdr:rowOff>43814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59796"/>
          <a:ext cx="889000" cy="8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65608</xdr:rowOff>
    </xdr:from>
    <xdr:to>
      <xdr:col>10</xdr:col>
      <xdr:colOff>165100</xdr:colOff>
      <xdr:row>95</xdr:row>
      <xdr:rowOff>167208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12285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154851</xdr:rowOff>
    </xdr:from>
    <xdr:to>
      <xdr:col>6</xdr:col>
      <xdr:colOff>38100</xdr:colOff>
      <xdr:row>96</xdr:row>
      <xdr:rowOff>85001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101528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100304</xdr:rowOff>
    </xdr:from>
    <xdr:to>
      <xdr:col>24</xdr:col>
      <xdr:colOff>114300</xdr:colOff>
      <xdr:row>98</xdr:row>
      <xdr:rowOff>30454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3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15231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138049</xdr:rowOff>
    </xdr:from>
    <xdr:to>
      <xdr:col>20</xdr:col>
      <xdr:colOff>38100</xdr:colOff>
      <xdr:row>98</xdr:row>
      <xdr:rowOff>68199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6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59326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6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101346</xdr:rowOff>
    </xdr:from>
    <xdr:to>
      <xdr:col>15</xdr:col>
      <xdr:colOff>101600</xdr:colOff>
      <xdr:row>98</xdr:row>
      <xdr:rowOff>31496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3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22623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2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78346</xdr:rowOff>
    </xdr:from>
    <xdr:to>
      <xdr:col>10</xdr:col>
      <xdr:colOff>165100</xdr:colOff>
      <xdr:row>98</xdr:row>
      <xdr:rowOff>8496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0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171073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0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164464</xdr:rowOff>
    </xdr:from>
    <xdr:to>
      <xdr:col>6</xdr:col>
      <xdr:colOff>38100</xdr:colOff>
      <xdr:row>98</xdr:row>
      <xdr:rowOff>94614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9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85741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8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137947</xdr:rowOff>
    </xdr:from>
    <xdr:to>
      <xdr:col>54</xdr:col>
      <xdr:colOff>189865</xdr:colOff>
      <xdr:row>39</xdr:row>
      <xdr:rowOff>67775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81447"/>
          <a:ext cx="1270" cy="14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71602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5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67775</xdr:rowOff>
    </xdr:from>
    <xdr:to>
      <xdr:col>55</xdr:col>
      <xdr:colOff>88900</xdr:colOff>
      <xdr:row>39</xdr:row>
      <xdr:rowOff>67775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5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84624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5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137947</xdr:rowOff>
    </xdr:from>
    <xdr:to>
      <xdr:col>55</xdr:col>
      <xdr:colOff>88900</xdr:colOff>
      <xdr:row>30</xdr:row>
      <xdr:rowOff>137947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146184</xdr:rowOff>
    </xdr:from>
    <xdr:to>
      <xdr:col>55</xdr:col>
      <xdr:colOff>0</xdr:colOff>
      <xdr:row>37</xdr:row>
      <xdr:rowOff>29835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18384"/>
          <a:ext cx="838200" cy="5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114505</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43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91628</xdr:rowOff>
    </xdr:from>
    <xdr:to>
      <xdr:col>55</xdr:col>
      <xdr:colOff>50800</xdr:colOff>
      <xdr:row>36</xdr:row>
      <xdr:rowOff>21778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09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7280</xdr:rowOff>
    </xdr:from>
    <xdr:to>
      <xdr:col>50</xdr:col>
      <xdr:colOff>114300</xdr:colOff>
      <xdr:row>37</xdr:row>
      <xdr:rowOff>29835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179480"/>
          <a:ext cx="889000" cy="1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44331</xdr:rowOff>
    </xdr:from>
    <xdr:to>
      <xdr:col>50</xdr:col>
      <xdr:colOff>165100</xdr:colOff>
      <xdr:row>35</xdr:row>
      <xdr:rowOff>145931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04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162458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82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7280</xdr:rowOff>
    </xdr:from>
    <xdr:to>
      <xdr:col>45</xdr:col>
      <xdr:colOff>177800</xdr:colOff>
      <xdr:row>37</xdr:row>
      <xdr:rowOff>137498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179480"/>
          <a:ext cx="889000" cy="30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57407</xdr:rowOff>
    </xdr:from>
    <xdr:to>
      <xdr:col>46</xdr:col>
      <xdr:colOff>38100</xdr:colOff>
      <xdr:row>35</xdr:row>
      <xdr:rowOff>159007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0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4084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83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155946</xdr:rowOff>
    </xdr:from>
    <xdr:to>
      <xdr:col>41</xdr:col>
      <xdr:colOff>50800</xdr:colOff>
      <xdr:row>37</xdr:row>
      <xdr:rowOff>137498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328146"/>
          <a:ext cx="889000" cy="15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2467</xdr:rowOff>
    </xdr:from>
    <xdr:to>
      <xdr:col>41</xdr:col>
      <xdr:colOff>101600</xdr:colOff>
      <xdr:row>36</xdr:row>
      <xdr:rowOff>104067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7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120594</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94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37495</xdr:rowOff>
    </xdr:from>
    <xdr:to>
      <xdr:col>36</xdr:col>
      <xdr:colOff>165100</xdr:colOff>
      <xdr:row>36</xdr:row>
      <xdr:rowOff>139095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155622</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5" y="59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95384</xdr:rowOff>
    </xdr:from>
    <xdr:to>
      <xdr:col>55</xdr:col>
      <xdr:colOff>50800</xdr:colOff>
      <xdr:row>37</xdr:row>
      <xdr:rowOff>25534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6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73811</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4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150485</xdr:rowOff>
    </xdr:from>
    <xdr:to>
      <xdr:col>50</xdr:col>
      <xdr:colOff>165100</xdr:colOff>
      <xdr:row>37</xdr:row>
      <xdr:rowOff>80635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2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71762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1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127930</xdr:rowOff>
    </xdr:from>
    <xdr:to>
      <xdr:col>46</xdr:col>
      <xdr:colOff>38100</xdr:colOff>
      <xdr:row>36</xdr:row>
      <xdr:rowOff>58080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49207</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622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86698</xdr:rowOff>
    </xdr:from>
    <xdr:to>
      <xdr:col>41</xdr:col>
      <xdr:colOff>101600</xdr:colOff>
      <xdr:row>38</xdr:row>
      <xdr:rowOff>16848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3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7975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105146</xdr:rowOff>
    </xdr:from>
    <xdr:to>
      <xdr:col>36</xdr:col>
      <xdr:colOff>165100</xdr:colOff>
      <xdr:row>37</xdr:row>
      <xdr:rowOff>35296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26423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637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114564</xdr:rowOff>
    </xdr:from>
    <xdr:to>
      <xdr:col>54</xdr:col>
      <xdr:colOff>189865</xdr:colOff>
      <xdr:row>59</xdr:row>
      <xdr:rowOff>587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87064"/>
          <a:ext cx="1270" cy="1429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4414</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1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587</xdr:rowOff>
    </xdr:from>
    <xdr:to>
      <xdr:col>55</xdr:col>
      <xdr:colOff>88900</xdr:colOff>
      <xdr:row>59</xdr:row>
      <xdr:rowOff>587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61241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6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114564</xdr:rowOff>
    </xdr:from>
    <xdr:to>
      <xdr:col>55</xdr:col>
      <xdr:colOff>88900</xdr:colOff>
      <xdr:row>50</xdr:row>
      <xdr:rowOff>114564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8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83236</xdr:rowOff>
    </xdr:from>
    <xdr:to>
      <xdr:col>55</xdr:col>
      <xdr:colOff>0</xdr:colOff>
      <xdr:row>57</xdr:row>
      <xdr:rowOff>121663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855886"/>
          <a:ext cx="838200" cy="3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27678</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2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4801</xdr:rowOff>
    </xdr:from>
    <xdr:to>
      <xdr:col>55</xdr:col>
      <xdr:colOff>50800</xdr:colOff>
      <xdr:row>57</xdr:row>
      <xdr:rowOff>106401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29750</xdr:rowOff>
    </xdr:from>
    <xdr:to>
      <xdr:col>50</xdr:col>
      <xdr:colOff>114300</xdr:colOff>
      <xdr:row>57</xdr:row>
      <xdr:rowOff>121663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802400"/>
          <a:ext cx="889000" cy="9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15258</xdr:rowOff>
    </xdr:from>
    <xdr:to>
      <xdr:col>50</xdr:col>
      <xdr:colOff>165100</xdr:colOff>
      <xdr:row>57</xdr:row>
      <xdr:rowOff>116858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133385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56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153791</xdr:rowOff>
    </xdr:from>
    <xdr:to>
      <xdr:col>45</xdr:col>
      <xdr:colOff>177800</xdr:colOff>
      <xdr:row>57</xdr:row>
      <xdr:rowOff>29750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754991"/>
          <a:ext cx="889000" cy="4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18971</xdr:rowOff>
    </xdr:from>
    <xdr:to>
      <xdr:col>46</xdr:col>
      <xdr:colOff>38100</xdr:colOff>
      <xdr:row>57</xdr:row>
      <xdr:rowOff>120571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9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111698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88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153791</xdr:rowOff>
    </xdr:from>
    <xdr:to>
      <xdr:col>41</xdr:col>
      <xdr:colOff>50800</xdr:colOff>
      <xdr:row>58</xdr:row>
      <xdr:rowOff>45713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754991"/>
          <a:ext cx="889000" cy="23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39794</xdr:rowOff>
    </xdr:from>
    <xdr:to>
      <xdr:col>41</xdr:col>
      <xdr:colOff>101600</xdr:colOff>
      <xdr:row>57</xdr:row>
      <xdr:rowOff>141394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81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132521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90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84848</xdr:rowOff>
    </xdr:from>
    <xdr:to>
      <xdr:col>36</xdr:col>
      <xdr:colOff>165100</xdr:colOff>
      <xdr:row>58</xdr:row>
      <xdr:rowOff>14998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85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31525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32436</xdr:rowOff>
    </xdr:from>
    <xdr:to>
      <xdr:col>55</xdr:col>
      <xdr:colOff>50800</xdr:colOff>
      <xdr:row>57</xdr:row>
      <xdr:rowOff>134036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10863</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8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70863</xdr:rowOff>
    </xdr:from>
    <xdr:to>
      <xdr:col>50</xdr:col>
      <xdr:colOff>165100</xdr:colOff>
      <xdr:row>58</xdr:row>
      <xdr:rowOff>1013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4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163590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3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150400</xdr:rowOff>
    </xdr:from>
    <xdr:to>
      <xdr:col>46</xdr:col>
      <xdr:colOff>38100</xdr:colOff>
      <xdr:row>57</xdr:row>
      <xdr:rowOff>80550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97077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526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102991</xdr:rowOff>
    </xdr:from>
    <xdr:to>
      <xdr:col>41</xdr:col>
      <xdr:colOff>101600</xdr:colOff>
      <xdr:row>57</xdr:row>
      <xdr:rowOff>33141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0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49668</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47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166363</xdr:rowOff>
    </xdr:from>
    <xdr:to>
      <xdr:col>36</xdr:col>
      <xdr:colOff>165100</xdr:colOff>
      <xdr:row>58</xdr:row>
      <xdr:rowOff>96513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3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87640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3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68045</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69545"/>
          <a:ext cx="1270" cy="151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14722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68045</xdr:rowOff>
    </xdr:from>
    <xdr:to>
      <xdr:col>55</xdr:col>
      <xdr:colOff>88900</xdr:colOff>
      <xdr:row>70</xdr:row>
      <xdr:rowOff>68045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6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152707</xdr:rowOff>
    </xdr:from>
    <xdr:to>
      <xdr:col>55</xdr:col>
      <xdr:colOff>0</xdr:colOff>
      <xdr:row>78</xdr:row>
      <xdr:rowOff>15315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354357"/>
          <a:ext cx="838200" cy="3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55904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42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77477</xdr:rowOff>
    </xdr:from>
    <xdr:to>
      <xdr:col>55</xdr:col>
      <xdr:colOff>50800</xdr:colOff>
      <xdr:row>79</xdr:row>
      <xdr:rowOff>7627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152707</xdr:rowOff>
    </xdr:from>
    <xdr:to>
      <xdr:col>50</xdr:col>
      <xdr:colOff>114300</xdr:colOff>
      <xdr:row>78</xdr:row>
      <xdr:rowOff>45208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354357"/>
          <a:ext cx="889000" cy="6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45157</xdr:rowOff>
    </xdr:from>
    <xdr:to>
      <xdr:col>50</xdr:col>
      <xdr:colOff>165100</xdr:colOff>
      <xdr:row>78</xdr:row>
      <xdr:rowOff>146757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137884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51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131014</xdr:rowOff>
    </xdr:from>
    <xdr:to>
      <xdr:col>45</xdr:col>
      <xdr:colOff>177800</xdr:colOff>
      <xdr:row>78</xdr:row>
      <xdr:rowOff>45208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332664"/>
          <a:ext cx="889000" cy="8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48427</xdr:rowOff>
    </xdr:from>
    <xdr:to>
      <xdr:col>46</xdr:col>
      <xdr:colOff>38100</xdr:colOff>
      <xdr:row>78</xdr:row>
      <xdr:rowOff>150027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141154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5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131014</xdr:rowOff>
    </xdr:from>
    <xdr:to>
      <xdr:col>41</xdr:col>
      <xdr:colOff>50800</xdr:colOff>
      <xdr:row>78</xdr:row>
      <xdr:rowOff>71059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332664"/>
          <a:ext cx="889000" cy="1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31373</xdr:rowOff>
    </xdr:from>
    <xdr:to>
      <xdr:col>41</xdr:col>
      <xdr:colOff>101600</xdr:colOff>
      <xdr:row>78</xdr:row>
      <xdr:rowOff>132973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124100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9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18548</xdr:rowOff>
    </xdr:from>
    <xdr:to>
      <xdr:col>36</xdr:col>
      <xdr:colOff>165100</xdr:colOff>
      <xdr:row>78</xdr:row>
      <xdr:rowOff>120148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136675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6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135965</xdr:rowOff>
    </xdr:from>
    <xdr:to>
      <xdr:col>55</xdr:col>
      <xdr:colOff>50800</xdr:colOff>
      <xdr:row>78</xdr:row>
      <xdr:rowOff>66115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158842</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8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101907</xdr:rowOff>
    </xdr:from>
    <xdr:to>
      <xdr:col>50</xdr:col>
      <xdr:colOff>165100</xdr:colOff>
      <xdr:row>78</xdr:row>
      <xdr:rowOff>32057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0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48584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07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165858</xdr:rowOff>
    </xdr:from>
    <xdr:to>
      <xdr:col>46</xdr:col>
      <xdr:colOff>38100</xdr:colOff>
      <xdr:row>78</xdr:row>
      <xdr:rowOff>96008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6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112535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14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80214</xdr:rowOff>
    </xdr:from>
    <xdr:to>
      <xdr:col>41</xdr:col>
      <xdr:colOff>101600</xdr:colOff>
      <xdr:row>78</xdr:row>
      <xdr:rowOff>10364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26891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05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20259</xdr:rowOff>
    </xdr:from>
    <xdr:to>
      <xdr:col>36</xdr:col>
      <xdr:colOff>165100</xdr:colOff>
      <xdr:row>78</xdr:row>
      <xdr:rowOff>121859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9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112986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48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133290</xdr:rowOff>
    </xdr:from>
    <xdr:to>
      <xdr:col>54</xdr:col>
      <xdr:colOff>189865</xdr:colOff>
      <xdr:row>98</xdr:row>
      <xdr:rowOff>92859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3790"/>
          <a:ext cx="1270" cy="133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96686</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92859</xdr:rowOff>
    </xdr:from>
    <xdr:to>
      <xdr:col>55</xdr:col>
      <xdr:colOff>88900</xdr:colOff>
      <xdr:row>98</xdr:row>
      <xdr:rowOff>92859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79967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133290</xdr:rowOff>
    </xdr:from>
    <xdr:to>
      <xdr:col>55</xdr:col>
      <xdr:colOff>88900</xdr:colOff>
      <xdr:row>90</xdr:row>
      <xdr:rowOff>133290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3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84401</xdr:rowOff>
    </xdr:from>
    <xdr:to>
      <xdr:col>55</xdr:col>
      <xdr:colOff>0</xdr:colOff>
      <xdr:row>97</xdr:row>
      <xdr:rowOff>160617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715051"/>
          <a:ext cx="838200" cy="7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126189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13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103312</xdr:rowOff>
    </xdr:from>
    <xdr:to>
      <xdr:col>55</xdr:col>
      <xdr:colOff>50800</xdr:colOff>
      <xdr:row>97</xdr:row>
      <xdr:rowOff>33462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2138</xdr:rowOff>
    </xdr:from>
    <xdr:to>
      <xdr:col>50</xdr:col>
      <xdr:colOff>114300</xdr:colOff>
      <xdr:row>97</xdr:row>
      <xdr:rowOff>160617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632788"/>
          <a:ext cx="889000" cy="15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136247</xdr:rowOff>
    </xdr:from>
    <xdr:to>
      <xdr:col>50</xdr:col>
      <xdr:colOff>165100</xdr:colOff>
      <xdr:row>97</xdr:row>
      <xdr:rowOff>66397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9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82924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7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168444</xdr:rowOff>
    </xdr:from>
    <xdr:to>
      <xdr:col>45</xdr:col>
      <xdr:colOff>177800</xdr:colOff>
      <xdr:row>97</xdr:row>
      <xdr:rowOff>2138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627644"/>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156821</xdr:rowOff>
    </xdr:from>
    <xdr:to>
      <xdr:col>46</xdr:col>
      <xdr:colOff>38100</xdr:colOff>
      <xdr:row>97</xdr:row>
      <xdr:rowOff>86971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1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78098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0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168444</xdr:rowOff>
    </xdr:from>
    <xdr:to>
      <xdr:col>41</xdr:col>
      <xdr:colOff>50800</xdr:colOff>
      <xdr:row>98</xdr:row>
      <xdr:rowOff>20307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627644"/>
          <a:ext cx="889000" cy="19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13261</xdr:rowOff>
    </xdr:from>
    <xdr:to>
      <xdr:col>41</xdr:col>
      <xdr:colOff>101600</xdr:colOff>
      <xdr:row>97</xdr:row>
      <xdr:rowOff>114861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105988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73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78426</xdr:rowOff>
    </xdr:from>
    <xdr:to>
      <xdr:col>36</xdr:col>
      <xdr:colOff>165100</xdr:colOff>
      <xdr:row>98</xdr:row>
      <xdr:rowOff>8576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0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25103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8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33601</xdr:rowOff>
    </xdr:from>
    <xdr:to>
      <xdr:col>55</xdr:col>
      <xdr:colOff>50800</xdr:colOff>
      <xdr:row>97</xdr:row>
      <xdr:rowOff>135201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12028</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4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109817</xdr:rowOff>
    </xdr:from>
    <xdr:to>
      <xdr:col>50</xdr:col>
      <xdr:colOff>165100</xdr:colOff>
      <xdr:row>98</xdr:row>
      <xdr:rowOff>39967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4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31094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3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122788</xdr:rowOff>
    </xdr:from>
    <xdr:to>
      <xdr:col>46</xdr:col>
      <xdr:colOff>38100</xdr:colOff>
      <xdr:row>97</xdr:row>
      <xdr:rowOff>52938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8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69465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3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117644</xdr:rowOff>
    </xdr:from>
    <xdr:to>
      <xdr:col>41</xdr:col>
      <xdr:colOff>101600</xdr:colOff>
      <xdr:row>97</xdr:row>
      <xdr:rowOff>47794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7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64321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35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140957</xdr:rowOff>
    </xdr:from>
    <xdr:to>
      <xdr:col>36</xdr:col>
      <xdr:colOff>165100</xdr:colOff>
      <xdr:row>98</xdr:row>
      <xdr:rowOff>71107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62234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6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81418</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24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67875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54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28095</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0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81418</xdr:rowOff>
    </xdr:from>
    <xdr:to>
      <xdr:col>86</xdr:col>
      <xdr:colOff>25400</xdr:colOff>
      <xdr:row>30</xdr:row>
      <xdr:rowOff>81418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2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19765</xdr:rowOff>
    </xdr:from>
    <xdr:to>
      <xdr:col>85</xdr:col>
      <xdr:colOff>127000</xdr:colOff>
      <xdr:row>39</xdr:row>
      <xdr:rowOff>19904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06315"/>
          <a:ext cx="8382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156775</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133898</xdr:rowOff>
    </xdr:from>
    <xdr:to>
      <xdr:col>85</xdr:col>
      <xdr:colOff>177800</xdr:colOff>
      <xdr:row>39</xdr:row>
      <xdr:rowOff>64048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19765</xdr:rowOff>
    </xdr:from>
    <xdr:to>
      <xdr:col>81</xdr:col>
      <xdr:colOff>50800</xdr:colOff>
      <xdr:row>39</xdr:row>
      <xdr:rowOff>28585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06315"/>
          <a:ext cx="88900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145909</xdr:rowOff>
    </xdr:from>
    <xdr:to>
      <xdr:col>81</xdr:col>
      <xdr:colOff>101600</xdr:colOff>
      <xdr:row>39</xdr:row>
      <xdr:rowOff>76059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67186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75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28585</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15135"/>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135755</xdr:rowOff>
    </xdr:from>
    <xdr:to>
      <xdr:col>76</xdr:col>
      <xdr:colOff>165100</xdr:colOff>
      <xdr:row>39</xdr:row>
      <xdr:rowOff>65905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82432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41253</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27803"/>
          <a:ext cx="889000" cy="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146446</xdr:rowOff>
    </xdr:from>
    <xdr:to>
      <xdr:col>72</xdr:col>
      <xdr:colOff>38100</xdr:colOff>
      <xdr:row>39</xdr:row>
      <xdr:rowOff>76596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93123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153996</xdr:rowOff>
    </xdr:from>
    <xdr:to>
      <xdr:col>67</xdr:col>
      <xdr:colOff>101600</xdr:colOff>
      <xdr:row>39</xdr:row>
      <xdr:rowOff>84146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100673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140554</xdr:rowOff>
    </xdr:from>
    <xdr:to>
      <xdr:col>85</xdr:col>
      <xdr:colOff>177800</xdr:colOff>
      <xdr:row>39</xdr:row>
      <xdr:rowOff>70704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5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112325</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2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140415</xdr:rowOff>
    </xdr:from>
    <xdr:to>
      <xdr:col>81</xdr:col>
      <xdr:colOff>101600</xdr:colOff>
      <xdr:row>39</xdr:row>
      <xdr:rowOff>70565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5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87092</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43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149235</xdr:rowOff>
    </xdr:from>
    <xdr:to>
      <xdr:col>76</xdr:col>
      <xdr:colOff>165100</xdr:colOff>
      <xdr:row>39</xdr:row>
      <xdr:rowOff>79385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6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70512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5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161903</xdr:rowOff>
    </xdr:from>
    <xdr:to>
      <xdr:col>67</xdr:col>
      <xdr:colOff>101600</xdr:colOff>
      <xdr:row>39</xdr:row>
      <xdr:rowOff>92053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83180</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6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9885</xdr:rowOff>
    </xdr:from>
    <xdr:to>
      <xdr:col>85</xdr:col>
      <xdr:colOff>126364</xdr:colOff>
      <xdr:row>78</xdr:row>
      <xdr:rowOff>21377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11385"/>
          <a:ext cx="1269" cy="1383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25204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21377</xdr:rowOff>
    </xdr:from>
    <xdr:to>
      <xdr:col>86</xdr:col>
      <xdr:colOff>25400</xdr:colOff>
      <xdr:row>78</xdr:row>
      <xdr:rowOff>21377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9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128012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8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9885</xdr:rowOff>
    </xdr:from>
    <xdr:to>
      <xdr:col>86</xdr:col>
      <xdr:colOff>25400</xdr:colOff>
      <xdr:row>70</xdr:row>
      <xdr:rowOff>9885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1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4247</xdr:rowOff>
    </xdr:from>
    <xdr:to>
      <xdr:col>85</xdr:col>
      <xdr:colOff>127000</xdr:colOff>
      <xdr:row>75</xdr:row>
      <xdr:rowOff>72088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862997"/>
          <a:ext cx="838200" cy="6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3350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6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24923</xdr:rowOff>
    </xdr:from>
    <xdr:to>
      <xdr:col>85</xdr:col>
      <xdr:colOff>177800</xdr:colOff>
      <xdr:row>75</xdr:row>
      <xdr:rowOff>126523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72088</xdr:rowOff>
    </xdr:from>
    <xdr:to>
      <xdr:col>81</xdr:col>
      <xdr:colOff>50800</xdr:colOff>
      <xdr:row>75</xdr:row>
      <xdr:rowOff>88029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930838"/>
          <a:ext cx="889000" cy="1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54373</xdr:rowOff>
    </xdr:from>
    <xdr:to>
      <xdr:col>81</xdr:col>
      <xdr:colOff>101600</xdr:colOff>
      <xdr:row>75</xdr:row>
      <xdr:rowOff>155973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147100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00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88029</xdr:rowOff>
    </xdr:from>
    <xdr:to>
      <xdr:col>76</xdr:col>
      <xdr:colOff>114300</xdr:colOff>
      <xdr:row>75</xdr:row>
      <xdr:rowOff>112283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946779"/>
          <a:ext cx="889000" cy="2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35537</xdr:rowOff>
    </xdr:from>
    <xdr:to>
      <xdr:col>76</xdr:col>
      <xdr:colOff>165100</xdr:colOff>
      <xdr:row>75</xdr:row>
      <xdr:rowOff>137137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153664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82703</xdr:rowOff>
    </xdr:from>
    <xdr:to>
      <xdr:col>71</xdr:col>
      <xdr:colOff>177800</xdr:colOff>
      <xdr:row>75</xdr:row>
      <xdr:rowOff>112283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941453"/>
          <a:ext cx="889000" cy="2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56759</xdr:rowOff>
    </xdr:from>
    <xdr:to>
      <xdr:col>72</xdr:col>
      <xdr:colOff>38100</xdr:colOff>
      <xdr:row>75</xdr:row>
      <xdr:rowOff>158359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3436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40574</xdr:rowOff>
    </xdr:from>
    <xdr:to>
      <xdr:col>67</xdr:col>
      <xdr:colOff>101600</xdr:colOff>
      <xdr:row>75</xdr:row>
      <xdr:rowOff>142174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133301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124897</xdr:rowOff>
    </xdr:from>
    <xdr:to>
      <xdr:col>85</xdr:col>
      <xdr:colOff>177800</xdr:colOff>
      <xdr:row>75</xdr:row>
      <xdr:rowOff>55047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8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147774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66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21288</xdr:rowOff>
    </xdr:from>
    <xdr:to>
      <xdr:col>81</xdr:col>
      <xdr:colOff>101600</xdr:colOff>
      <xdr:row>75</xdr:row>
      <xdr:rowOff>122888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88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139415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65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37229</xdr:rowOff>
    </xdr:from>
    <xdr:to>
      <xdr:col>76</xdr:col>
      <xdr:colOff>165100</xdr:colOff>
      <xdr:row>75</xdr:row>
      <xdr:rowOff>138829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89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129956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9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61483</xdr:rowOff>
    </xdr:from>
    <xdr:to>
      <xdr:col>72</xdr:col>
      <xdr:colOff>38100</xdr:colOff>
      <xdr:row>75</xdr:row>
      <xdr:rowOff>163083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2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154210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01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31903</xdr:rowOff>
    </xdr:from>
    <xdr:to>
      <xdr:col>67</xdr:col>
      <xdr:colOff>101600</xdr:colOff>
      <xdr:row>75</xdr:row>
      <xdr:rowOff>133503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89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150030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6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135482</xdr:rowOff>
    </xdr:from>
    <xdr:to>
      <xdr:col>85</xdr:col>
      <xdr:colOff>126364</xdr:colOff>
      <xdr:row>98</xdr:row>
      <xdr:rowOff>137387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737432"/>
          <a:ext cx="1269"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141214</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137387</xdr:rowOff>
    </xdr:from>
    <xdr:to>
      <xdr:col>86</xdr:col>
      <xdr:colOff>25400</xdr:colOff>
      <xdr:row>98</xdr:row>
      <xdr:rowOff>137387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82159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51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135482</xdr:rowOff>
    </xdr:from>
    <xdr:to>
      <xdr:col>86</xdr:col>
      <xdr:colOff>25400</xdr:colOff>
      <xdr:row>91</xdr:row>
      <xdr:rowOff>135482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73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112154</xdr:rowOff>
    </xdr:from>
    <xdr:to>
      <xdr:col>85</xdr:col>
      <xdr:colOff>127000</xdr:colOff>
      <xdr:row>98</xdr:row>
      <xdr:rowOff>118628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914254"/>
          <a:ext cx="838200" cy="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21370</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169943</xdr:rowOff>
    </xdr:from>
    <xdr:to>
      <xdr:col>85</xdr:col>
      <xdr:colOff>177800</xdr:colOff>
      <xdr:row>98</xdr:row>
      <xdr:rowOff>100093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102584</xdr:rowOff>
    </xdr:from>
    <xdr:to>
      <xdr:col>81</xdr:col>
      <xdr:colOff>50800</xdr:colOff>
      <xdr:row>98</xdr:row>
      <xdr:rowOff>118628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904684"/>
          <a:ext cx="889000" cy="1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157028</xdr:rowOff>
    </xdr:from>
    <xdr:to>
      <xdr:col>81</xdr:col>
      <xdr:colOff>101600</xdr:colOff>
      <xdr:row>98</xdr:row>
      <xdr:rowOff>87178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103705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66615</xdr:rowOff>
    </xdr:from>
    <xdr:to>
      <xdr:col>76</xdr:col>
      <xdr:colOff>114300</xdr:colOff>
      <xdr:row>98</xdr:row>
      <xdr:rowOff>102584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868715"/>
          <a:ext cx="889000" cy="3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153566</xdr:rowOff>
    </xdr:from>
    <xdr:to>
      <xdr:col>76</xdr:col>
      <xdr:colOff>165100</xdr:colOff>
      <xdr:row>98</xdr:row>
      <xdr:rowOff>83716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8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100243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66615</xdr:rowOff>
    </xdr:from>
    <xdr:to>
      <xdr:col>71</xdr:col>
      <xdr:colOff>177800</xdr:colOff>
      <xdr:row>98</xdr:row>
      <xdr:rowOff>95377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68715"/>
          <a:ext cx="889000" cy="2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9359</xdr:rowOff>
    </xdr:from>
    <xdr:to>
      <xdr:col>72</xdr:col>
      <xdr:colOff>38100</xdr:colOff>
      <xdr:row>98</xdr:row>
      <xdr:rowOff>110959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127486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28163</xdr:rowOff>
    </xdr:from>
    <xdr:to>
      <xdr:col>67</xdr:col>
      <xdr:colOff>101600</xdr:colOff>
      <xdr:row>98</xdr:row>
      <xdr:rowOff>129763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3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146290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61354</xdr:rowOff>
    </xdr:from>
    <xdr:to>
      <xdr:col>85</xdr:col>
      <xdr:colOff>177800</xdr:colOff>
      <xdr:row>98</xdr:row>
      <xdr:rowOff>162954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6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148371</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67828</xdr:rowOff>
    </xdr:from>
    <xdr:to>
      <xdr:col>81</xdr:col>
      <xdr:colOff>101600</xdr:colOff>
      <xdr:row>98</xdr:row>
      <xdr:rowOff>169428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160555</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96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51784</xdr:rowOff>
    </xdr:from>
    <xdr:to>
      <xdr:col>76</xdr:col>
      <xdr:colOff>165100</xdr:colOff>
      <xdr:row>98</xdr:row>
      <xdr:rowOff>153384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5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144511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4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15815</xdr:rowOff>
    </xdr:from>
    <xdr:to>
      <xdr:col>72</xdr:col>
      <xdr:colOff>38100</xdr:colOff>
      <xdr:row>98</xdr:row>
      <xdr:rowOff>117415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1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108542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1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44577</xdr:rowOff>
    </xdr:from>
    <xdr:to>
      <xdr:col>67</xdr:col>
      <xdr:colOff>101600</xdr:colOff>
      <xdr:row>98</xdr:row>
      <xdr:rowOff>146177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4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137304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3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126350</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69850"/>
          <a:ext cx="1269" cy="138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73027</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126350</xdr:rowOff>
    </xdr:from>
    <xdr:to>
      <xdr:col>116</xdr:col>
      <xdr:colOff>152400</xdr:colOff>
      <xdr:row>30</xdr:row>
      <xdr:rowOff>126350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69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140066</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483716"/>
          <a:ext cx="838200" cy="17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79489</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423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101062</xdr:rowOff>
    </xdr:from>
    <xdr:to>
      <xdr:col>116</xdr:col>
      <xdr:colOff>114300</xdr:colOff>
      <xdr:row>38</xdr:row>
      <xdr:rowOff>31212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102850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446500"/>
          <a:ext cx="889000" cy="20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130139</xdr:rowOff>
    </xdr:from>
    <xdr:to>
      <xdr:col>112</xdr:col>
      <xdr:colOff>38100</xdr:colOff>
      <xdr:row>37</xdr:row>
      <xdr:rowOff>60289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76816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102850</xdr:rowOff>
    </xdr:from>
    <xdr:to>
      <xdr:col>107</xdr:col>
      <xdr:colOff>50800</xdr:colOff>
      <xdr:row>38</xdr:row>
      <xdr:rowOff>136957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446500"/>
          <a:ext cx="889000" cy="20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162784</xdr:rowOff>
    </xdr:from>
    <xdr:to>
      <xdr:col>107</xdr:col>
      <xdr:colOff>101600</xdr:colOff>
      <xdr:row>38</xdr:row>
      <xdr:rowOff>92934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84061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59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136957</xdr:rowOff>
    </xdr:from>
    <xdr:to>
      <xdr:col>102</xdr:col>
      <xdr:colOff>114300</xdr:colOff>
      <xdr:row>38</xdr:row>
      <xdr:rowOff>137048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65205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162235</xdr:rowOff>
    </xdr:from>
    <xdr:to>
      <xdr:col>102</xdr:col>
      <xdr:colOff>165100</xdr:colOff>
      <xdr:row>38</xdr:row>
      <xdr:rowOff>92385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108912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2398</xdr:rowOff>
    </xdr:from>
    <xdr:to>
      <xdr:col>98</xdr:col>
      <xdr:colOff>38100</xdr:colOff>
      <xdr:row>38</xdr:row>
      <xdr:rowOff>103998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1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120525</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89266</xdr:rowOff>
    </xdr:from>
    <xdr:to>
      <xdr:col>116</xdr:col>
      <xdr:colOff>114300</xdr:colOff>
      <xdr:row>38</xdr:row>
      <xdr:rowOff>19416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43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112143</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28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52050</xdr:rowOff>
    </xdr:from>
    <xdr:to>
      <xdr:col>107</xdr:col>
      <xdr:colOff>101600</xdr:colOff>
      <xdr:row>37</xdr:row>
      <xdr:rowOff>153650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3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170177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17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86157</xdr:rowOff>
    </xdr:from>
    <xdr:to>
      <xdr:col>102</xdr:col>
      <xdr:colOff>165100</xdr:colOff>
      <xdr:row>39</xdr:row>
      <xdr:rowOff>16307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7434</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88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86248</xdr:rowOff>
    </xdr:from>
    <xdr:to>
      <xdr:col>98</xdr:col>
      <xdr:colOff>38100</xdr:colOff>
      <xdr:row>39</xdr:row>
      <xdr:rowOff>16398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7525</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99333" y="6694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55666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8166"/>
          <a:ext cx="1269"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2343</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55666</xdr:rowOff>
    </xdr:from>
    <xdr:to>
      <xdr:col>116</xdr:col>
      <xdr:colOff>152400</xdr:colOff>
      <xdr:row>50</xdr:row>
      <xdr:rowOff>55666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132431</xdr:rowOff>
    </xdr:from>
    <xdr:to>
      <xdr:col>116</xdr:col>
      <xdr:colOff>63500</xdr:colOff>
      <xdr:row>58</xdr:row>
      <xdr:rowOff>134374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076531"/>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137929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39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115052</xdr:rowOff>
    </xdr:from>
    <xdr:to>
      <xdr:col>116</xdr:col>
      <xdr:colOff>114300</xdr:colOff>
      <xdr:row>58</xdr:row>
      <xdr:rowOff>45202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88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130533</xdr:rowOff>
    </xdr:from>
    <xdr:to>
      <xdr:col>111</xdr:col>
      <xdr:colOff>177800</xdr:colOff>
      <xdr:row>58</xdr:row>
      <xdr:rowOff>132431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074633"/>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159309</xdr:rowOff>
    </xdr:from>
    <xdr:to>
      <xdr:col>112</xdr:col>
      <xdr:colOff>38100</xdr:colOff>
      <xdr:row>58</xdr:row>
      <xdr:rowOff>89459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105986</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0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129139</xdr:rowOff>
    </xdr:from>
    <xdr:to>
      <xdr:col>107</xdr:col>
      <xdr:colOff>50800</xdr:colOff>
      <xdr:row>58</xdr:row>
      <xdr:rowOff>130533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073239"/>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150622</xdr:rowOff>
    </xdr:from>
    <xdr:to>
      <xdr:col>107</xdr:col>
      <xdr:colOff>101600</xdr:colOff>
      <xdr:row>58</xdr:row>
      <xdr:rowOff>80772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97299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125892</xdr:rowOff>
    </xdr:from>
    <xdr:to>
      <xdr:col>102</xdr:col>
      <xdr:colOff>114300</xdr:colOff>
      <xdr:row>58</xdr:row>
      <xdr:rowOff>129139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069992"/>
          <a:ext cx="8890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142438</xdr:rowOff>
    </xdr:from>
    <xdr:to>
      <xdr:col>102</xdr:col>
      <xdr:colOff>165100</xdr:colOff>
      <xdr:row>58</xdr:row>
      <xdr:rowOff>72588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89115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139421</xdr:rowOff>
    </xdr:from>
    <xdr:to>
      <xdr:col>98</xdr:col>
      <xdr:colOff>38100</xdr:colOff>
      <xdr:row>58</xdr:row>
      <xdr:rowOff>69571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86098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83574</xdr:rowOff>
    </xdr:from>
    <xdr:to>
      <xdr:col>116</xdr:col>
      <xdr:colOff>114300</xdr:colOff>
      <xdr:row>59</xdr:row>
      <xdr:rowOff>13724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2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169951</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4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81631</xdr:rowOff>
    </xdr:from>
    <xdr:to>
      <xdr:col>112</xdr:col>
      <xdr:colOff>38100</xdr:colOff>
      <xdr:row>59</xdr:row>
      <xdr:rowOff>11781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2908</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4017" y="1011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79733</xdr:rowOff>
    </xdr:from>
    <xdr:to>
      <xdr:col>107</xdr:col>
      <xdr:colOff>101600</xdr:colOff>
      <xdr:row>59</xdr:row>
      <xdr:rowOff>9883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2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1010</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11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78339</xdr:rowOff>
    </xdr:from>
    <xdr:to>
      <xdr:col>102</xdr:col>
      <xdr:colOff>165100</xdr:colOff>
      <xdr:row>59</xdr:row>
      <xdr:rowOff>8489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171066</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1011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75092</xdr:rowOff>
    </xdr:from>
    <xdr:to>
      <xdr:col>98</xdr:col>
      <xdr:colOff>38100</xdr:colOff>
      <xdr:row>59</xdr:row>
      <xdr:rowOff>5242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1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167819</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7017" y="10111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13132</xdr:rowOff>
    </xdr:from>
    <xdr:to>
      <xdr:col>116</xdr:col>
      <xdr:colOff>62864</xdr:colOff>
      <xdr:row>79</xdr:row>
      <xdr:rowOff>63911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14632"/>
          <a:ext cx="1269" cy="159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67738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61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63911</xdr:rowOff>
    </xdr:from>
    <xdr:to>
      <xdr:col>116</xdr:col>
      <xdr:colOff>152400</xdr:colOff>
      <xdr:row>79</xdr:row>
      <xdr:rowOff>63911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608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131259</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78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13132</xdr:rowOff>
    </xdr:from>
    <xdr:to>
      <xdr:col>116</xdr:col>
      <xdr:colOff>152400</xdr:colOff>
      <xdr:row>70</xdr:row>
      <xdr:rowOff>13132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1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97896</xdr:rowOff>
    </xdr:from>
    <xdr:to>
      <xdr:col>116</xdr:col>
      <xdr:colOff>63500</xdr:colOff>
      <xdr:row>71</xdr:row>
      <xdr:rowOff>136058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270846"/>
          <a:ext cx="838200" cy="3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130268</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81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151841</xdr:rowOff>
    </xdr:from>
    <xdr:to>
      <xdr:col>116</xdr:col>
      <xdr:colOff>114300</xdr:colOff>
      <xdr:row>75</xdr:row>
      <xdr:rowOff>81991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8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136058</xdr:rowOff>
    </xdr:from>
    <xdr:to>
      <xdr:col>111</xdr:col>
      <xdr:colOff>177800</xdr:colOff>
      <xdr:row>72</xdr:row>
      <xdr:rowOff>125176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309008"/>
          <a:ext cx="889000" cy="16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109641</xdr:rowOff>
    </xdr:from>
    <xdr:to>
      <xdr:col>112</xdr:col>
      <xdr:colOff>38100</xdr:colOff>
      <xdr:row>75</xdr:row>
      <xdr:rowOff>39791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79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30918</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88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125176</xdr:rowOff>
    </xdr:from>
    <xdr:to>
      <xdr:col>107</xdr:col>
      <xdr:colOff>50800</xdr:colOff>
      <xdr:row>72</xdr:row>
      <xdr:rowOff>147564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469576"/>
          <a:ext cx="889000" cy="2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117491</xdr:rowOff>
    </xdr:from>
    <xdr:to>
      <xdr:col>107</xdr:col>
      <xdr:colOff>101600</xdr:colOff>
      <xdr:row>75</xdr:row>
      <xdr:rowOff>47641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80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38768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89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147564</xdr:rowOff>
    </xdr:from>
    <xdr:to>
      <xdr:col>102</xdr:col>
      <xdr:colOff>114300</xdr:colOff>
      <xdr:row>73</xdr:row>
      <xdr:rowOff>22444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491964"/>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98745</xdr:rowOff>
    </xdr:from>
    <xdr:to>
      <xdr:col>102</xdr:col>
      <xdr:colOff>165100</xdr:colOff>
      <xdr:row>75</xdr:row>
      <xdr:rowOff>28895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7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20022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87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114366</xdr:rowOff>
    </xdr:from>
    <xdr:to>
      <xdr:col>98</xdr:col>
      <xdr:colOff>38100</xdr:colOff>
      <xdr:row>75</xdr:row>
      <xdr:rowOff>44516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80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35643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89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47096</xdr:rowOff>
    </xdr:from>
    <xdr:to>
      <xdr:col>116</xdr:col>
      <xdr:colOff>114300</xdr:colOff>
      <xdr:row>71</xdr:row>
      <xdr:rowOff>148696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2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69973</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07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85258</xdr:rowOff>
    </xdr:from>
    <xdr:to>
      <xdr:col>112</xdr:col>
      <xdr:colOff>38100</xdr:colOff>
      <xdr:row>72</xdr:row>
      <xdr:rowOff>15408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25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31935</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03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74376</xdr:rowOff>
    </xdr:from>
    <xdr:to>
      <xdr:col>107</xdr:col>
      <xdr:colOff>101600</xdr:colOff>
      <xdr:row>73</xdr:row>
      <xdr:rowOff>4526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4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21053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19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96764</xdr:rowOff>
    </xdr:from>
    <xdr:to>
      <xdr:col>102</xdr:col>
      <xdr:colOff>165100</xdr:colOff>
      <xdr:row>73</xdr:row>
      <xdr:rowOff>26914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44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43441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21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143094</xdr:rowOff>
    </xdr:from>
    <xdr:to>
      <xdr:col>98</xdr:col>
      <xdr:colOff>38100</xdr:colOff>
      <xdr:row>73</xdr:row>
      <xdr:rowOff>73244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48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89771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26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人件費については、町の面積が東西に広く、集落が点在しているため、総合窓口や出張所の設置、ごみ収集にかかる人員が多いことが他団体よりも経費がかかっている要因である。計画的な施設の統廃合や</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の活用、民間委託の推進を検討する。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扶助費については、少子化により子どもの数が減少し、児童福祉費や教育費の需要が減少している。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繰出金については、下水道会計の公債費や維持管理経費、また、介護保険特別会計におけるサービス給付の増のため上昇傾向にある。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公債費については、近年の高台移転事業の元金償還が始まり、今後も上昇の見込みである。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12,345
12,263
241.89
9,291,643
9,096,509
161,439
5,814,527
12,499,385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92837</xdr:rowOff>
    </xdr:from>
    <xdr:to>
      <xdr:col>24</xdr:col>
      <xdr:colOff>62865</xdr:colOff>
      <xdr:row>39</xdr:row>
      <xdr:rowOff>102743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6337"/>
          <a:ext cx="1270"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106570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102743</xdr:rowOff>
    </xdr:from>
    <xdr:to>
      <xdr:col>24</xdr:col>
      <xdr:colOff>152400</xdr:colOff>
      <xdr:row>39</xdr:row>
      <xdr:rowOff>102743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8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39514</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92837</xdr:rowOff>
    </xdr:from>
    <xdr:to>
      <xdr:col>24</xdr:col>
      <xdr:colOff>152400</xdr:colOff>
      <xdr:row>30</xdr:row>
      <xdr:rowOff>92837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76073</xdr:rowOff>
    </xdr:from>
    <xdr:to>
      <xdr:col>24</xdr:col>
      <xdr:colOff>63500</xdr:colOff>
      <xdr:row>37</xdr:row>
      <xdr:rowOff>29210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48273"/>
          <a:ext cx="8382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14241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4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162814</xdr:rowOff>
    </xdr:from>
    <xdr:to>
      <xdr:col>24</xdr:col>
      <xdr:colOff>114300</xdr:colOff>
      <xdr:row>36</xdr:row>
      <xdr:rowOff>92964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29210</xdr:rowOff>
    </xdr:from>
    <xdr:to>
      <xdr:col>19</xdr:col>
      <xdr:colOff>177800</xdr:colOff>
      <xdr:row>38</xdr:row>
      <xdr:rowOff>29972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72860"/>
          <a:ext cx="889000" cy="17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10033</xdr:rowOff>
    </xdr:from>
    <xdr:to>
      <xdr:col>20</xdr:col>
      <xdr:colOff>38100</xdr:colOff>
      <xdr:row>36</xdr:row>
      <xdr:rowOff>111633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128160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48641</xdr:rowOff>
    </xdr:from>
    <xdr:to>
      <xdr:col>15</xdr:col>
      <xdr:colOff>50800</xdr:colOff>
      <xdr:row>38</xdr:row>
      <xdr:rowOff>29972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92291"/>
          <a:ext cx="889000" cy="15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42418</xdr:rowOff>
    </xdr:from>
    <xdr:to>
      <xdr:col>15</xdr:col>
      <xdr:colOff>101600</xdr:colOff>
      <xdr:row>36</xdr:row>
      <xdr:rowOff>144018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1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160545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8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48641</xdr:rowOff>
    </xdr:from>
    <xdr:to>
      <xdr:col>10</xdr:col>
      <xdr:colOff>114300</xdr:colOff>
      <xdr:row>38</xdr:row>
      <xdr:rowOff>84836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92291"/>
          <a:ext cx="8890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90424</xdr:rowOff>
    </xdr:from>
    <xdr:to>
      <xdr:col>10</xdr:col>
      <xdr:colOff>165100</xdr:colOff>
      <xdr:row>37</xdr:row>
      <xdr:rowOff>20574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37101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63754</xdr:rowOff>
    </xdr:from>
    <xdr:to>
      <xdr:col>6</xdr:col>
      <xdr:colOff>38100</xdr:colOff>
      <xdr:row>35</xdr:row>
      <xdr:rowOff>165354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10431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3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25273</xdr:rowOff>
    </xdr:from>
    <xdr:to>
      <xdr:col>24</xdr:col>
      <xdr:colOff>114300</xdr:colOff>
      <xdr:row>36</xdr:row>
      <xdr:rowOff>126873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9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3700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7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149860</xdr:rowOff>
    </xdr:from>
    <xdr:to>
      <xdr:col>20</xdr:col>
      <xdr:colOff>38100</xdr:colOff>
      <xdr:row>37</xdr:row>
      <xdr:rowOff>80010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71137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150622</xdr:rowOff>
    </xdr:from>
    <xdr:to>
      <xdr:col>15</xdr:col>
      <xdr:colOff>101600</xdr:colOff>
      <xdr:row>38</xdr:row>
      <xdr:rowOff>80772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71899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169291</xdr:rowOff>
    </xdr:from>
    <xdr:to>
      <xdr:col>10</xdr:col>
      <xdr:colOff>165100</xdr:colOff>
      <xdr:row>37</xdr:row>
      <xdr:rowOff>99441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90568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3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34036</xdr:rowOff>
    </xdr:from>
    <xdr:to>
      <xdr:col>6</xdr:col>
      <xdr:colOff>38100</xdr:colOff>
      <xdr:row>38</xdr:row>
      <xdr:rowOff>135636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126763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4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12865</xdr:rowOff>
    </xdr:from>
    <xdr:to>
      <xdr:col>24</xdr:col>
      <xdr:colOff>62865</xdr:colOff>
      <xdr:row>58</xdr:row>
      <xdr:rowOff>122648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5365"/>
          <a:ext cx="1270" cy="148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126475</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122648</xdr:rowOff>
    </xdr:from>
    <xdr:to>
      <xdr:col>24</xdr:col>
      <xdr:colOff>152400</xdr:colOff>
      <xdr:row>58</xdr:row>
      <xdr:rowOff>122648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130992</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6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12865</xdr:rowOff>
    </xdr:from>
    <xdr:to>
      <xdr:col>24</xdr:col>
      <xdr:colOff>152400</xdr:colOff>
      <xdr:row>50</xdr:row>
      <xdr:rowOff>12865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4165</xdr:rowOff>
    </xdr:from>
    <xdr:to>
      <xdr:col>24</xdr:col>
      <xdr:colOff>63500</xdr:colOff>
      <xdr:row>58</xdr:row>
      <xdr:rowOff>14556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48265"/>
          <a:ext cx="838200" cy="1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100354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15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77477</xdr:rowOff>
    </xdr:from>
    <xdr:to>
      <xdr:col>24</xdr:col>
      <xdr:colOff>114300</xdr:colOff>
      <xdr:row>58</xdr:row>
      <xdr:rowOff>7627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14556</xdr:rowOff>
    </xdr:from>
    <xdr:to>
      <xdr:col>19</xdr:col>
      <xdr:colOff>177800</xdr:colOff>
      <xdr:row>58</xdr:row>
      <xdr:rowOff>20306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58656"/>
          <a:ext cx="889000" cy="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53513</xdr:rowOff>
    </xdr:from>
    <xdr:to>
      <xdr:col>20</xdr:col>
      <xdr:colOff>38100</xdr:colOff>
      <xdr:row>57</xdr:row>
      <xdr:rowOff>155113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190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132619</xdr:rowOff>
    </xdr:from>
    <xdr:to>
      <xdr:col>15</xdr:col>
      <xdr:colOff>50800</xdr:colOff>
      <xdr:row>58</xdr:row>
      <xdr:rowOff>20306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05269"/>
          <a:ext cx="889000" cy="5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66593</xdr:rowOff>
    </xdr:from>
    <xdr:to>
      <xdr:col>15</xdr:col>
      <xdr:colOff>101600</xdr:colOff>
      <xdr:row>57</xdr:row>
      <xdr:rowOff>168193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13270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132619</xdr:rowOff>
    </xdr:from>
    <xdr:to>
      <xdr:col>10</xdr:col>
      <xdr:colOff>114300</xdr:colOff>
      <xdr:row>58</xdr:row>
      <xdr:rowOff>23756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05269"/>
          <a:ext cx="889000" cy="6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88580</xdr:rowOff>
    </xdr:from>
    <xdr:to>
      <xdr:col>10</xdr:col>
      <xdr:colOff>165100</xdr:colOff>
      <xdr:row>58</xdr:row>
      <xdr:rowOff>18730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9857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132959</xdr:rowOff>
    </xdr:from>
    <xdr:to>
      <xdr:col>6</xdr:col>
      <xdr:colOff>38100</xdr:colOff>
      <xdr:row>58</xdr:row>
      <xdr:rowOff>63109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79636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124815</xdr:rowOff>
    </xdr:from>
    <xdr:to>
      <xdr:col>24</xdr:col>
      <xdr:colOff>114300</xdr:colOff>
      <xdr:row>58</xdr:row>
      <xdr:rowOff>54965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55905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135206</xdr:rowOff>
    </xdr:from>
    <xdr:to>
      <xdr:col>20</xdr:col>
      <xdr:colOff>38100</xdr:colOff>
      <xdr:row>58</xdr:row>
      <xdr:rowOff>65356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0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56483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0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140956</xdr:rowOff>
    </xdr:from>
    <xdr:to>
      <xdr:col>15</xdr:col>
      <xdr:colOff>101600</xdr:colOff>
      <xdr:row>58</xdr:row>
      <xdr:rowOff>71106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62233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0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81819</xdr:rowOff>
    </xdr:from>
    <xdr:to>
      <xdr:col>10</xdr:col>
      <xdr:colOff>165100</xdr:colOff>
      <xdr:row>58</xdr:row>
      <xdr:rowOff>11969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28496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2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144406</xdr:rowOff>
    </xdr:from>
    <xdr:to>
      <xdr:col>6</xdr:col>
      <xdr:colOff>38100</xdr:colOff>
      <xdr:row>58</xdr:row>
      <xdr:rowOff>74556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65683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00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153104</xdr:rowOff>
    </xdr:from>
    <xdr:to>
      <xdr:col>24</xdr:col>
      <xdr:colOff>62865</xdr:colOff>
      <xdr:row>78</xdr:row>
      <xdr:rowOff>157927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6054"/>
          <a:ext cx="1270" cy="120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161754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3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157927</xdr:rowOff>
    </xdr:from>
    <xdr:to>
      <xdr:col>24</xdr:col>
      <xdr:colOff>152400</xdr:colOff>
      <xdr:row>78</xdr:row>
      <xdr:rowOff>157927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99781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153104</xdr:rowOff>
    </xdr:from>
    <xdr:to>
      <xdr:col>24</xdr:col>
      <xdr:colOff>152400</xdr:colOff>
      <xdr:row>71</xdr:row>
      <xdr:rowOff>153104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141422</xdr:rowOff>
    </xdr:from>
    <xdr:to>
      <xdr:col>24</xdr:col>
      <xdr:colOff>63500</xdr:colOff>
      <xdr:row>76</xdr:row>
      <xdr:rowOff>4925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00172"/>
          <a:ext cx="838200" cy="3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111820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0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133393</xdr:rowOff>
    </xdr:from>
    <xdr:to>
      <xdr:col>24</xdr:col>
      <xdr:colOff>114300</xdr:colOff>
      <xdr:row>76</xdr:row>
      <xdr:rowOff>63543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73330</xdr:rowOff>
    </xdr:from>
    <xdr:to>
      <xdr:col>19</xdr:col>
      <xdr:colOff>177800</xdr:colOff>
      <xdr:row>76</xdr:row>
      <xdr:rowOff>4925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760630"/>
          <a:ext cx="889000" cy="27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xdr:rowOff>
    </xdr:from>
    <xdr:to>
      <xdr:col>20</xdr:col>
      <xdr:colOff>38100</xdr:colOff>
      <xdr:row>76</xdr:row>
      <xdr:rowOff>112395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103522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3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73330</xdr:rowOff>
    </xdr:from>
    <xdr:to>
      <xdr:col>15</xdr:col>
      <xdr:colOff>50800</xdr:colOff>
      <xdr:row>76</xdr:row>
      <xdr:rowOff>90841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760630"/>
          <a:ext cx="889000" cy="36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151757</xdr:rowOff>
    </xdr:from>
    <xdr:to>
      <xdr:col>15</xdr:col>
      <xdr:colOff>101600</xdr:colOff>
      <xdr:row>76</xdr:row>
      <xdr:rowOff>81907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73034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0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90841</xdr:rowOff>
    </xdr:from>
    <xdr:to>
      <xdr:col>10</xdr:col>
      <xdr:colOff>114300</xdr:colOff>
      <xdr:row>76</xdr:row>
      <xdr:rowOff>154262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21041"/>
          <a:ext cx="889000" cy="6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116614</xdr:rowOff>
    </xdr:from>
    <xdr:to>
      <xdr:col>10</xdr:col>
      <xdr:colOff>165100</xdr:colOff>
      <xdr:row>76</xdr:row>
      <xdr:rowOff>46763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63291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93639</xdr:rowOff>
    </xdr:from>
    <xdr:to>
      <xdr:col>6</xdr:col>
      <xdr:colOff>38100</xdr:colOff>
      <xdr:row>77</xdr:row>
      <xdr:rowOff>23789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40317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9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90622</xdr:rowOff>
    </xdr:from>
    <xdr:to>
      <xdr:col>24</xdr:col>
      <xdr:colOff>114300</xdr:colOff>
      <xdr:row>76</xdr:row>
      <xdr:rowOff>20772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4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113499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0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125575</xdr:rowOff>
    </xdr:from>
    <xdr:to>
      <xdr:col>20</xdr:col>
      <xdr:colOff>38100</xdr:colOff>
      <xdr:row>76</xdr:row>
      <xdr:rowOff>55725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72252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5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22530</xdr:rowOff>
    </xdr:from>
    <xdr:to>
      <xdr:col>15</xdr:col>
      <xdr:colOff>101600</xdr:colOff>
      <xdr:row>74</xdr:row>
      <xdr:rowOff>124130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140657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48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40041</xdr:rowOff>
    </xdr:from>
    <xdr:to>
      <xdr:col>10</xdr:col>
      <xdr:colOff>165100</xdr:colOff>
      <xdr:row>76</xdr:row>
      <xdr:rowOff>141641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7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132768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6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103462</xdr:rowOff>
    </xdr:from>
    <xdr:to>
      <xdr:col>6</xdr:col>
      <xdr:colOff>38100</xdr:colOff>
      <xdr:row>77</xdr:row>
      <xdr:rowOff>33612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24739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2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143929</xdr:rowOff>
    </xdr:from>
    <xdr:to>
      <xdr:col>24</xdr:col>
      <xdr:colOff>62865</xdr:colOff>
      <xdr:row>99</xdr:row>
      <xdr:rowOff>131432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74429"/>
          <a:ext cx="1270" cy="153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135259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0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131432</xdr:rowOff>
    </xdr:from>
    <xdr:to>
      <xdr:col>24</xdr:col>
      <xdr:colOff>152400</xdr:colOff>
      <xdr:row>99</xdr:row>
      <xdr:rowOff>131432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0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90606</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4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143929</xdr:rowOff>
    </xdr:from>
    <xdr:to>
      <xdr:col>24</xdr:col>
      <xdr:colOff>152400</xdr:colOff>
      <xdr:row>90</xdr:row>
      <xdr:rowOff>143929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7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119329</xdr:rowOff>
    </xdr:from>
    <xdr:to>
      <xdr:col>24</xdr:col>
      <xdr:colOff>63500</xdr:colOff>
      <xdr:row>95</xdr:row>
      <xdr:rowOff>19431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235629"/>
          <a:ext cx="8382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35031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94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56604</xdr:rowOff>
    </xdr:from>
    <xdr:to>
      <xdr:col>24</xdr:col>
      <xdr:colOff>114300</xdr:colOff>
      <xdr:row>96</xdr:row>
      <xdr:rowOff>158204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138340</xdr:rowOff>
    </xdr:from>
    <xdr:to>
      <xdr:col>19</xdr:col>
      <xdr:colOff>177800</xdr:colOff>
      <xdr:row>95</xdr:row>
      <xdr:rowOff>19431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083190"/>
          <a:ext cx="889000" cy="22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136525</xdr:rowOff>
    </xdr:from>
    <xdr:to>
      <xdr:col>20</xdr:col>
      <xdr:colOff>38100</xdr:colOff>
      <xdr:row>97</xdr:row>
      <xdr:rowOff>66675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57802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138340</xdr:rowOff>
    </xdr:from>
    <xdr:to>
      <xdr:col>15</xdr:col>
      <xdr:colOff>50800</xdr:colOff>
      <xdr:row>94</xdr:row>
      <xdr:rowOff>43790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083190"/>
          <a:ext cx="889000" cy="7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10643</xdr:rowOff>
    </xdr:from>
    <xdr:to>
      <xdr:col>15</xdr:col>
      <xdr:colOff>101600</xdr:colOff>
      <xdr:row>96</xdr:row>
      <xdr:rowOff>112243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103370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43790</xdr:rowOff>
    </xdr:from>
    <xdr:to>
      <xdr:col>10</xdr:col>
      <xdr:colOff>114300</xdr:colOff>
      <xdr:row>95</xdr:row>
      <xdr:rowOff>54738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160090"/>
          <a:ext cx="889000" cy="18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123749</xdr:rowOff>
    </xdr:from>
    <xdr:to>
      <xdr:col>10</xdr:col>
      <xdr:colOff>165100</xdr:colOff>
      <xdr:row>97</xdr:row>
      <xdr:rowOff>53899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45026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161646</xdr:rowOff>
    </xdr:from>
    <xdr:to>
      <xdr:col>6</xdr:col>
      <xdr:colOff>38100</xdr:colOff>
      <xdr:row>97</xdr:row>
      <xdr:rowOff>91796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82923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68529</xdr:rowOff>
    </xdr:from>
    <xdr:to>
      <xdr:col>24</xdr:col>
      <xdr:colOff>114300</xdr:colOff>
      <xdr:row>94</xdr:row>
      <xdr:rowOff>170129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18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91406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03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140081</xdr:rowOff>
    </xdr:from>
    <xdr:to>
      <xdr:col>20</xdr:col>
      <xdr:colOff>38100</xdr:colOff>
      <xdr:row>95</xdr:row>
      <xdr:rowOff>70231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25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86758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03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87540</xdr:rowOff>
    </xdr:from>
    <xdr:to>
      <xdr:col>15</xdr:col>
      <xdr:colOff>101600</xdr:colOff>
      <xdr:row>94</xdr:row>
      <xdr:rowOff>17690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0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34217</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580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164440</xdr:rowOff>
    </xdr:from>
    <xdr:to>
      <xdr:col>10</xdr:col>
      <xdr:colOff>165100</xdr:colOff>
      <xdr:row>94</xdr:row>
      <xdr:rowOff>94590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10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111117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88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3938</xdr:rowOff>
    </xdr:from>
    <xdr:to>
      <xdr:col>6</xdr:col>
      <xdr:colOff>38100</xdr:colOff>
      <xdr:row>95</xdr:row>
      <xdr:rowOff>105538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2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122065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06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150444</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5394"/>
          <a:ext cx="1270" cy="1189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97121</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150444</xdr:rowOff>
    </xdr:from>
    <xdr:to>
      <xdr:col>55</xdr:col>
      <xdr:colOff>88900</xdr:colOff>
      <xdr:row>31</xdr:row>
      <xdr:rowOff>150444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95775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679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72898</xdr:rowOff>
    </xdr:from>
    <xdr:to>
      <xdr:col>55</xdr:col>
      <xdr:colOff>50800</xdr:colOff>
      <xdr:row>38</xdr:row>
      <xdr:rowOff>3048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75412</xdr:rowOff>
    </xdr:from>
    <xdr:to>
      <xdr:col>50</xdr:col>
      <xdr:colOff>165100</xdr:colOff>
      <xdr:row>38</xdr:row>
      <xdr:rowOff>5562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22089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92329</xdr:rowOff>
    </xdr:from>
    <xdr:to>
      <xdr:col>46</xdr:col>
      <xdr:colOff>38100</xdr:colOff>
      <xdr:row>38</xdr:row>
      <xdr:rowOff>22479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39006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82728</xdr:rowOff>
    </xdr:from>
    <xdr:to>
      <xdr:col>41</xdr:col>
      <xdr:colOff>101600</xdr:colOff>
      <xdr:row>38</xdr:row>
      <xdr:rowOff>12878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29405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96444</xdr:rowOff>
    </xdr:from>
    <xdr:to>
      <xdr:col>36</xdr:col>
      <xdr:colOff>165100</xdr:colOff>
      <xdr:row>38</xdr:row>
      <xdr:rowOff>26594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4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43121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15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112154</xdr:rowOff>
    </xdr:from>
    <xdr:to>
      <xdr:col>54</xdr:col>
      <xdr:colOff>189865</xdr:colOff>
      <xdr:row>58</xdr:row>
      <xdr:rowOff>37237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9027554"/>
          <a:ext cx="1270" cy="95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41064</xdr:rowOff>
    </xdr:from>
    <xdr:ext cx="534377"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37237</xdr:rowOff>
    </xdr:from>
    <xdr:to>
      <xdr:col>55</xdr:col>
      <xdr:colOff>88900</xdr:colOff>
      <xdr:row>58</xdr:row>
      <xdr:rowOff>37237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8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58831</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80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112154</xdr:rowOff>
    </xdr:from>
    <xdr:to>
      <xdr:col>55</xdr:col>
      <xdr:colOff>88900</xdr:colOff>
      <xdr:row>52</xdr:row>
      <xdr:rowOff>112154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02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72240</xdr:rowOff>
    </xdr:from>
    <xdr:to>
      <xdr:col>55</xdr:col>
      <xdr:colOff>0</xdr:colOff>
      <xdr:row>57</xdr:row>
      <xdr:rowOff>85517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844890"/>
          <a:ext cx="838200" cy="1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146790</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57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123913</xdr:rowOff>
    </xdr:from>
    <xdr:to>
      <xdr:col>55</xdr:col>
      <xdr:colOff>50800</xdr:colOff>
      <xdr:row>57</xdr:row>
      <xdr:rowOff>54063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85517</xdr:rowOff>
    </xdr:from>
    <xdr:to>
      <xdr:col>50</xdr:col>
      <xdr:colOff>114300</xdr:colOff>
      <xdr:row>57</xdr:row>
      <xdr:rowOff>94744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858167"/>
          <a:ext cx="889000" cy="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103951</xdr:rowOff>
    </xdr:from>
    <xdr:to>
      <xdr:col>50</xdr:col>
      <xdr:colOff>165100</xdr:colOff>
      <xdr:row>57</xdr:row>
      <xdr:rowOff>34101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50628</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94744</xdr:rowOff>
    </xdr:from>
    <xdr:to>
      <xdr:col>45</xdr:col>
      <xdr:colOff>177800</xdr:colOff>
      <xdr:row>57</xdr:row>
      <xdr:rowOff>101876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867394"/>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108048</xdr:rowOff>
    </xdr:from>
    <xdr:to>
      <xdr:col>46</xdr:col>
      <xdr:colOff>38100</xdr:colOff>
      <xdr:row>57</xdr:row>
      <xdr:rowOff>38198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54725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101876</xdr:rowOff>
    </xdr:from>
    <xdr:to>
      <xdr:col>41</xdr:col>
      <xdr:colOff>50800</xdr:colOff>
      <xdr:row>57</xdr:row>
      <xdr:rowOff>113214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874526"/>
          <a:ext cx="8890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141698</xdr:rowOff>
    </xdr:from>
    <xdr:to>
      <xdr:col>41</xdr:col>
      <xdr:colOff>101600</xdr:colOff>
      <xdr:row>57</xdr:row>
      <xdr:rowOff>71848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88375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155318</xdr:rowOff>
    </xdr:from>
    <xdr:to>
      <xdr:col>36</xdr:col>
      <xdr:colOff>165100</xdr:colOff>
      <xdr:row>57</xdr:row>
      <xdr:rowOff>85468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101995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21440</xdr:rowOff>
    </xdr:from>
    <xdr:to>
      <xdr:col>55</xdr:col>
      <xdr:colOff>50800</xdr:colOff>
      <xdr:row>57</xdr:row>
      <xdr:rowOff>123040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79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171317</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7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34717</xdr:rowOff>
    </xdr:from>
    <xdr:to>
      <xdr:col>50</xdr:col>
      <xdr:colOff>165100</xdr:colOff>
      <xdr:row>57</xdr:row>
      <xdr:rowOff>136317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80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127444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90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43944</xdr:rowOff>
    </xdr:from>
    <xdr:to>
      <xdr:col>46</xdr:col>
      <xdr:colOff>38100</xdr:colOff>
      <xdr:row>57</xdr:row>
      <xdr:rowOff>145544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1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136671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90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51076</xdr:rowOff>
    </xdr:from>
    <xdr:to>
      <xdr:col>41</xdr:col>
      <xdr:colOff>101600</xdr:colOff>
      <xdr:row>57</xdr:row>
      <xdr:rowOff>152676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143803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91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62414</xdr:rowOff>
    </xdr:from>
    <xdr:to>
      <xdr:col>36</xdr:col>
      <xdr:colOff>165100</xdr:colOff>
      <xdr:row>57</xdr:row>
      <xdr:rowOff>164014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3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155141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92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91391</xdr:rowOff>
    </xdr:from>
    <xdr:to>
      <xdr:col>54</xdr:col>
      <xdr:colOff>189865</xdr:colOff>
      <xdr:row>78</xdr:row>
      <xdr:rowOff>7317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092891"/>
          <a:ext cx="1270" cy="1287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11144</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38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7317</xdr:rowOff>
    </xdr:from>
    <xdr:to>
      <xdr:col>55</xdr:col>
      <xdr:colOff>88900</xdr:colOff>
      <xdr:row>78</xdr:row>
      <xdr:rowOff>7317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38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38068</xdr:rowOff>
    </xdr:from>
    <xdr:ext cx="599010"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86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228,453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91391</xdr:rowOff>
    </xdr:from>
    <xdr:to>
      <xdr:col>55</xdr:col>
      <xdr:colOff>88900</xdr:colOff>
      <xdr:row>70</xdr:row>
      <xdr:rowOff>91391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09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118869</xdr:rowOff>
    </xdr:from>
    <xdr:to>
      <xdr:col>55</xdr:col>
      <xdr:colOff>0</xdr:colOff>
      <xdr:row>77</xdr:row>
      <xdr:rowOff>131933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639300" y="13320519"/>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10124</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040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158697</xdr:rowOff>
    </xdr:from>
    <xdr:to>
      <xdr:col>55</xdr:col>
      <xdr:colOff>50800</xdr:colOff>
      <xdr:row>77</xdr:row>
      <xdr:rowOff>88847</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1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98386</xdr:rowOff>
    </xdr:from>
    <xdr:to>
      <xdr:col>50</xdr:col>
      <xdr:colOff>114300</xdr:colOff>
      <xdr:row>77</xdr:row>
      <xdr:rowOff>131933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8750300" y="13300036"/>
          <a:ext cx="889000" cy="3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9702</xdr:rowOff>
    </xdr:from>
    <xdr:to>
      <xdr:col>50</xdr:col>
      <xdr:colOff>165100</xdr:colOff>
      <xdr:row>77</xdr:row>
      <xdr:rowOff>111302</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127829</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29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98386</xdr:rowOff>
    </xdr:from>
    <xdr:to>
      <xdr:col>45</xdr:col>
      <xdr:colOff>177800</xdr:colOff>
      <xdr:row>77</xdr:row>
      <xdr:rowOff>140168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300036"/>
          <a:ext cx="889000" cy="4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171098</xdr:rowOff>
    </xdr:from>
    <xdr:to>
      <xdr:col>46</xdr:col>
      <xdr:colOff>38100</xdr:colOff>
      <xdr:row>77</xdr:row>
      <xdr:rowOff>101248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20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117775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297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125047</xdr:rowOff>
    </xdr:from>
    <xdr:to>
      <xdr:col>41</xdr:col>
      <xdr:colOff>50800</xdr:colOff>
      <xdr:row>77</xdr:row>
      <xdr:rowOff>140168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326697"/>
          <a:ext cx="889000" cy="1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27789</xdr:rowOff>
    </xdr:from>
    <xdr:to>
      <xdr:col>41</xdr:col>
      <xdr:colOff>101600</xdr:colOff>
      <xdr:row>77</xdr:row>
      <xdr:rowOff>129389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22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145916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00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168853</xdr:rowOff>
    </xdr:from>
    <xdr:to>
      <xdr:col>36</xdr:col>
      <xdr:colOff>165100</xdr:colOff>
      <xdr:row>77</xdr:row>
      <xdr:rowOff>99003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115530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29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68069</xdr:rowOff>
    </xdr:from>
    <xdr:to>
      <xdr:col>55</xdr:col>
      <xdr:colOff>50800</xdr:colOff>
      <xdr:row>77</xdr:row>
      <xdr:rowOff>169669</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2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154446</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18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81133</xdr:rowOff>
    </xdr:from>
    <xdr:to>
      <xdr:col>50</xdr:col>
      <xdr:colOff>165100</xdr:colOff>
      <xdr:row>78</xdr:row>
      <xdr:rowOff>11283</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28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2410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37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47586</xdr:rowOff>
    </xdr:from>
    <xdr:to>
      <xdr:col>46</xdr:col>
      <xdr:colOff>38100</xdr:colOff>
      <xdr:row>77</xdr:row>
      <xdr:rowOff>149186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2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140313</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34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89368</xdr:rowOff>
    </xdr:from>
    <xdr:to>
      <xdr:col>41</xdr:col>
      <xdr:colOff>101600</xdr:colOff>
      <xdr:row>78</xdr:row>
      <xdr:rowOff>19518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29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10645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38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74247</xdr:rowOff>
    </xdr:from>
    <xdr:to>
      <xdr:col>36</xdr:col>
      <xdr:colOff>165100</xdr:colOff>
      <xdr:row>78</xdr:row>
      <xdr:rowOff>4397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27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166974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3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49933</xdr:rowOff>
    </xdr:from>
    <xdr:to>
      <xdr:col>54</xdr:col>
      <xdr:colOff>189865</xdr:colOff>
      <xdr:row>98</xdr:row>
      <xdr:rowOff>32838</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480433"/>
          <a:ext cx="1270" cy="135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36665</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8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32838</xdr:rowOff>
    </xdr:from>
    <xdr:to>
      <xdr:col>55</xdr:col>
      <xdr:colOff>88900</xdr:colOff>
      <xdr:row>98</xdr:row>
      <xdr:rowOff>32838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8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168060</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25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49933</xdr:rowOff>
    </xdr:from>
    <xdr:to>
      <xdr:col>55</xdr:col>
      <xdr:colOff>88900</xdr:colOff>
      <xdr:row>90</xdr:row>
      <xdr:rowOff>49933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48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64495</xdr:rowOff>
    </xdr:from>
    <xdr:to>
      <xdr:col>55</xdr:col>
      <xdr:colOff>0</xdr:colOff>
      <xdr:row>97</xdr:row>
      <xdr:rowOff>75834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695145"/>
          <a:ext cx="8382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94133</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381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71256</xdr:rowOff>
    </xdr:from>
    <xdr:to>
      <xdr:col>55</xdr:col>
      <xdr:colOff>50800</xdr:colOff>
      <xdr:row>97</xdr:row>
      <xdr:rowOff>1406</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75834</xdr:rowOff>
    </xdr:from>
    <xdr:to>
      <xdr:col>50</xdr:col>
      <xdr:colOff>114300</xdr:colOff>
      <xdr:row>97</xdr:row>
      <xdr:rowOff>103851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6706484"/>
          <a:ext cx="889000" cy="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91804</xdr:rowOff>
    </xdr:from>
    <xdr:to>
      <xdr:col>50</xdr:col>
      <xdr:colOff>165100</xdr:colOff>
      <xdr:row>97</xdr:row>
      <xdr:rowOff>21954</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38481</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157243</xdr:rowOff>
    </xdr:from>
    <xdr:to>
      <xdr:col>45</xdr:col>
      <xdr:colOff>177800</xdr:colOff>
      <xdr:row>97</xdr:row>
      <xdr:rowOff>103851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7861300" y="16616443"/>
          <a:ext cx="889000" cy="11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85082</xdr:rowOff>
    </xdr:from>
    <xdr:to>
      <xdr:col>46</xdr:col>
      <xdr:colOff>38100</xdr:colOff>
      <xdr:row>97</xdr:row>
      <xdr:rowOff>15232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31759</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157243</xdr:rowOff>
    </xdr:from>
    <xdr:to>
      <xdr:col>41</xdr:col>
      <xdr:colOff>50800</xdr:colOff>
      <xdr:row>97</xdr:row>
      <xdr:rowOff>158660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616443"/>
          <a:ext cx="889000" cy="17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102836</xdr:rowOff>
    </xdr:from>
    <xdr:to>
      <xdr:col>41</xdr:col>
      <xdr:colOff>101600</xdr:colOff>
      <xdr:row>97</xdr:row>
      <xdr:rowOff>32986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49513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129966</xdr:rowOff>
    </xdr:from>
    <xdr:to>
      <xdr:col>36</xdr:col>
      <xdr:colOff>165100</xdr:colOff>
      <xdr:row>97</xdr:row>
      <xdr:rowOff>60116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5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76643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3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13695</xdr:rowOff>
    </xdr:from>
    <xdr:to>
      <xdr:col>55</xdr:col>
      <xdr:colOff>50800</xdr:colOff>
      <xdr:row>97</xdr:row>
      <xdr:rowOff>115295</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6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163572</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62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25034</xdr:rowOff>
    </xdr:from>
    <xdr:to>
      <xdr:col>50</xdr:col>
      <xdr:colOff>165100</xdr:colOff>
      <xdr:row>97</xdr:row>
      <xdr:rowOff>126634</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6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117761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74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53051</xdr:rowOff>
    </xdr:from>
    <xdr:to>
      <xdr:col>46</xdr:col>
      <xdr:colOff>38100</xdr:colOff>
      <xdr:row>97</xdr:row>
      <xdr:rowOff>154651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68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145778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77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106443</xdr:rowOff>
    </xdr:from>
    <xdr:to>
      <xdr:col>41</xdr:col>
      <xdr:colOff>101600</xdr:colOff>
      <xdr:row>97</xdr:row>
      <xdr:rowOff>36593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56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27720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5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107860</xdr:rowOff>
    </xdr:from>
    <xdr:to>
      <xdr:col>36</xdr:col>
      <xdr:colOff>165100</xdr:colOff>
      <xdr:row>98</xdr:row>
      <xdr:rowOff>38010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7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29137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83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121679</xdr:rowOff>
    </xdr:from>
    <xdr:to>
      <xdr:col>85</xdr:col>
      <xdr:colOff>126364</xdr:colOff>
      <xdr:row>39</xdr:row>
      <xdr:rowOff>88550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436629"/>
          <a:ext cx="1269" cy="13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92377</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7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88550</xdr:rowOff>
    </xdr:from>
    <xdr:to>
      <xdr:col>86</xdr:col>
      <xdr:colOff>25400</xdr:colOff>
      <xdr:row>39</xdr:row>
      <xdr:rowOff>88550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68356</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87,946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121679</xdr:rowOff>
    </xdr:from>
    <xdr:to>
      <xdr:col>86</xdr:col>
      <xdr:colOff>25400</xdr:colOff>
      <xdr:row>31</xdr:row>
      <xdr:rowOff>121679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43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9150</xdr:rowOff>
    </xdr:from>
    <xdr:to>
      <xdr:col>85</xdr:col>
      <xdr:colOff>127000</xdr:colOff>
      <xdr:row>33</xdr:row>
      <xdr:rowOff>64433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5667000"/>
          <a:ext cx="838200" cy="5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149223</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21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170796</xdr:rowOff>
    </xdr:from>
    <xdr:to>
      <xdr:col>85</xdr:col>
      <xdr:colOff>177800</xdr:colOff>
      <xdr:row>37</xdr:row>
      <xdr:rowOff>100946</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4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64433</xdr:rowOff>
    </xdr:from>
    <xdr:to>
      <xdr:col>81</xdr:col>
      <xdr:colOff>50800</xdr:colOff>
      <xdr:row>33</xdr:row>
      <xdr:rowOff>142558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5722283"/>
          <a:ext cx="889000" cy="7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147212</xdr:rowOff>
    </xdr:from>
    <xdr:to>
      <xdr:col>81</xdr:col>
      <xdr:colOff>101600</xdr:colOff>
      <xdr:row>37</xdr:row>
      <xdr:rowOff>77362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1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68489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142558</xdr:rowOff>
    </xdr:from>
    <xdr:to>
      <xdr:col>76</xdr:col>
      <xdr:colOff>114300</xdr:colOff>
      <xdr:row>34</xdr:row>
      <xdr:rowOff>162217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5800408"/>
          <a:ext cx="889000" cy="19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40227</xdr:rowOff>
    </xdr:from>
    <xdr:to>
      <xdr:col>76</xdr:col>
      <xdr:colOff>165100</xdr:colOff>
      <xdr:row>37</xdr:row>
      <xdr:rowOff>141827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8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132954</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7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77978</xdr:rowOff>
    </xdr:from>
    <xdr:to>
      <xdr:col>71</xdr:col>
      <xdr:colOff>177800</xdr:colOff>
      <xdr:row>34</xdr:row>
      <xdr:rowOff>162217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5735828"/>
          <a:ext cx="889000" cy="25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14853</xdr:rowOff>
    </xdr:from>
    <xdr:to>
      <xdr:col>72</xdr:col>
      <xdr:colOff>38100</xdr:colOff>
      <xdr:row>37</xdr:row>
      <xdr:rowOff>116453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3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107580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4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80880</xdr:rowOff>
    </xdr:from>
    <xdr:to>
      <xdr:col>67</xdr:col>
      <xdr:colOff>101600</xdr:colOff>
      <xdr:row>38</xdr:row>
      <xdr:rowOff>11030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2157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51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129800</xdr:rowOff>
    </xdr:from>
    <xdr:to>
      <xdr:col>85</xdr:col>
      <xdr:colOff>177800</xdr:colOff>
      <xdr:row>33</xdr:row>
      <xdr:rowOff>59950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5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152677</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46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13633</xdr:rowOff>
    </xdr:from>
    <xdr:to>
      <xdr:col>81</xdr:col>
      <xdr:colOff>101600</xdr:colOff>
      <xdr:row>33</xdr:row>
      <xdr:rowOff>115233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567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131760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44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91758</xdr:rowOff>
    </xdr:from>
    <xdr:to>
      <xdr:col>76</xdr:col>
      <xdr:colOff>165100</xdr:colOff>
      <xdr:row>34</xdr:row>
      <xdr:rowOff>21908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57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38435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52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111417</xdr:rowOff>
    </xdr:from>
    <xdr:to>
      <xdr:col>72</xdr:col>
      <xdr:colOff>38100</xdr:colOff>
      <xdr:row>35</xdr:row>
      <xdr:rowOff>41567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594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58094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71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27178</xdr:rowOff>
    </xdr:from>
    <xdr:to>
      <xdr:col>67</xdr:col>
      <xdr:colOff>101600</xdr:colOff>
      <xdr:row>33</xdr:row>
      <xdr:rowOff>128778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56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145305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46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124691</xdr:rowOff>
    </xdr:from>
    <xdr:to>
      <xdr:col>85</xdr:col>
      <xdr:colOff>126364</xdr:colOff>
      <xdr:row>58</xdr:row>
      <xdr:rowOff>29273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697191"/>
          <a:ext cx="1269" cy="127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33100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7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29273</xdr:rowOff>
    </xdr:from>
    <xdr:to>
      <xdr:col>86</xdr:col>
      <xdr:colOff>25400</xdr:colOff>
      <xdr:row>58</xdr:row>
      <xdr:rowOff>29273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71368</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124691</xdr:rowOff>
    </xdr:from>
    <xdr:to>
      <xdr:col>86</xdr:col>
      <xdr:colOff>25400</xdr:colOff>
      <xdr:row>50</xdr:row>
      <xdr:rowOff>124691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697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143273</xdr:rowOff>
    </xdr:from>
    <xdr:to>
      <xdr:col>85</xdr:col>
      <xdr:colOff>127000</xdr:colOff>
      <xdr:row>57</xdr:row>
      <xdr:rowOff>169594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915923"/>
          <a:ext cx="838200" cy="2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109824</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39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86947</xdr:rowOff>
    </xdr:from>
    <xdr:to>
      <xdr:col>85</xdr:col>
      <xdr:colOff>177800</xdr:colOff>
      <xdr:row>57</xdr:row>
      <xdr:rowOff>17097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6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131797</xdr:rowOff>
    </xdr:from>
    <xdr:to>
      <xdr:col>81</xdr:col>
      <xdr:colOff>50800</xdr:colOff>
      <xdr:row>57</xdr:row>
      <xdr:rowOff>169594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904447"/>
          <a:ext cx="889000" cy="3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72754</xdr:rowOff>
    </xdr:from>
    <xdr:to>
      <xdr:col>81</xdr:col>
      <xdr:colOff>101600</xdr:colOff>
      <xdr:row>57</xdr:row>
      <xdr:rowOff>2904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67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19431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44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131797</xdr:rowOff>
    </xdr:from>
    <xdr:to>
      <xdr:col>76</xdr:col>
      <xdr:colOff>114300</xdr:colOff>
      <xdr:row>57</xdr:row>
      <xdr:rowOff>159986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904447"/>
          <a:ext cx="889000" cy="2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151536</xdr:rowOff>
    </xdr:from>
    <xdr:to>
      <xdr:col>76</xdr:col>
      <xdr:colOff>165100</xdr:colOff>
      <xdr:row>57</xdr:row>
      <xdr:rowOff>81686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98213</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52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156068</xdr:rowOff>
    </xdr:from>
    <xdr:to>
      <xdr:col>71</xdr:col>
      <xdr:colOff>177800</xdr:colOff>
      <xdr:row>57</xdr:row>
      <xdr:rowOff>159986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928718"/>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xdr:rowOff>
    </xdr:from>
    <xdr:to>
      <xdr:col>72</xdr:col>
      <xdr:colOff>38100</xdr:colOff>
      <xdr:row>57</xdr:row>
      <xdr:rowOff>108439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7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124966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5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160491</xdr:rowOff>
    </xdr:from>
    <xdr:to>
      <xdr:col>67</xdr:col>
      <xdr:colOff>101600</xdr:colOff>
      <xdr:row>57</xdr:row>
      <xdr:rowOff>90641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6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107168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3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92473</xdr:rowOff>
    </xdr:from>
    <xdr:to>
      <xdr:col>85</xdr:col>
      <xdr:colOff>177800</xdr:colOff>
      <xdr:row>58</xdr:row>
      <xdr:rowOff>22623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6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7400</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8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118794</xdr:rowOff>
    </xdr:from>
    <xdr:to>
      <xdr:col>81</xdr:col>
      <xdr:colOff>101600</xdr:colOff>
      <xdr:row>58</xdr:row>
      <xdr:rowOff>48944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9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40071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8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80997</xdr:rowOff>
    </xdr:from>
    <xdr:to>
      <xdr:col>76</xdr:col>
      <xdr:colOff>165100</xdr:colOff>
      <xdr:row>58</xdr:row>
      <xdr:rowOff>11147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5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2274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4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109186</xdr:rowOff>
    </xdr:from>
    <xdr:to>
      <xdr:col>72</xdr:col>
      <xdr:colOff>38100</xdr:colOff>
      <xdr:row>58</xdr:row>
      <xdr:rowOff>39336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8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30463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7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105268</xdr:rowOff>
    </xdr:from>
    <xdr:to>
      <xdr:col>67</xdr:col>
      <xdr:colOff>101600</xdr:colOff>
      <xdr:row>58</xdr:row>
      <xdr:rowOff>35418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7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26545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81418</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082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67875</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61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28095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85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790,594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81418</xdr:rowOff>
    </xdr:from>
    <xdr:to>
      <xdr:col>86</xdr:col>
      <xdr:colOff>25400</xdr:colOff>
      <xdr:row>70</xdr:row>
      <xdr:rowOff>81418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08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19765</xdr:rowOff>
    </xdr:from>
    <xdr:to>
      <xdr:col>85</xdr:col>
      <xdr:colOff>127000</xdr:colOff>
      <xdr:row>79</xdr:row>
      <xdr:rowOff>19904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64315"/>
          <a:ext cx="8382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156774</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58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133897</xdr:rowOff>
    </xdr:from>
    <xdr:to>
      <xdr:col>85</xdr:col>
      <xdr:colOff>177800</xdr:colOff>
      <xdr:row>79</xdr:row>
      <xdr:rowOff>64047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19765</xdr:rowOff>
    </xdr:from>
    <xdr:to>
      <xdr:col>81</xdr:col>
      <xdr:colOff>50800</xdr:colOff>
      <xdr:row>79</xdr:row>
      <xdr:rowOff>28586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564315"/>
          <a:ext cx="889000" cy="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145901</xdr:rowOff>
    </xdr:from>
    <xdr:to>
      <xdr:col>81</xdr:col>
      <xdr:colOff>101600</xdr:colOff>
      <xdr:row>79</xdr:row>
      <xdr:rowOff>76051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67178</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61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28586</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73136"/>
          <a:ext cx="889000" cy="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135756</xdr:rowOff>
    </xdr:from>
    <xdr:to>
      <xdr:col>76</xdr:col>
      <xdr:colOff>165100</xdr:colOff>
      <xdr:row>79</xdr:row>
      <xdr:rowOff>65906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82433</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41253</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5803"/>
          <a:ext cx="889000" cy="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146447</xdr:rowOff>
    </xdr:from>
    <xdr:to>
      <xdr:col>72</xdr:col>
      <xdr:colOff>38100</xdr:colOff>
      <xdr:row>79</xdr:row>
      <xdr:rowOff>76597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93124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153995</xdr:rowOff>
    </xdr:from>
    <xdr:to>
      <xdr:col>67</xdr:col>
      <xdr:colOff>101600</xdr:colOff>
      <xdr:row>79</xdr:row>
      <xdr:rowOff>84145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100672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3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140554</xdr:rowOff>
    </xdr:from>
    <xdr:to>
      <xdr:col>85</xdr:col>
      <xdr:colOff>177800</xdr:colOff>
      <xdr:row>79</xdr:row>
      <xdr:rowOff>70704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1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112325</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8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140415</xdr:rowOff>
    </xdr:from>
    <xdr:to>
      <xdr:col>81</xdr:col>
      <xdr:colOff>101600</xdr:colOff>
      <xdr:row>79</xdr:row>
      <xdr:rowOff>70565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1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87092</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8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149236</xdr:rowOff>
    </xdr:from>
    <xdr:to>
      <xdr:col>76</xdr:col>
      <xdr:colOff>165100</xdr:colOff>
      <xdr:row>79</xdr:row>
      <xdr:rowOff>79386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70513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61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161903</xdr:rowOff>
    </xdr:from>
    <xdr:to>
      <xdr:col>67</xdr:col>
      <xdr:colOff>101600</xdr:colOff>
      <xdr:row>79</xdr:row>
      <xdr:rowOff>92053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83180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62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6418</xdr:rowOff>
    </xdr:from>
    <xdr:to>
      <xdr:col>85</xdr:col>
      <xdr:colOff>126364</xdr:colOff>
      <xdr:row>98</xdr:row>
      <xdr:rowOff>21377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436918"/>
          <a:ext cx="1269" cy="138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25204</xdr:rowOff>
    </xdr:from>
    <xdr:ext cx="534377"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8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21377</xdr:rowOff>
    </xdr:from>
    <xdr:to>
      <xdr:col>86</xdr:col>
      <xdr:colOff>25400</xdr:colOff>
      <xdr:row>98</xdr:row>
      <xdr:rowOff>21377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82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124545</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21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6418</xdr:rowOff>
    </xdr:from>
    <xdr:to>
      <xdr:col>86</xdr:col>
      <xdr:colOff>25400</xdr:colOff>
      <xdr:row>90</xdr:row>
      <xdr:rowOff>6418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43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4246</xdr:rowOff>
    </xdr:from>
    <xdr:to>
      <xdr:col>85</xdr:col>
      <xdr:colOff>127000</xdr:colOff>
      <xdr:row>95</xdr:row>
      <xdr:rowOff>72087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291996"/>
          <a:ext cx="838200" cy="6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3219</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290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24792</xdr:rowOff>
    </xdr:from>
    <xdr:to>
      <xdr:col>85</xdr:col>
      <xdr:colOff>177800</xdr:colOff>
      <xdr:row>95</xdr:row>
      <xdr:rowOff>126392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72087</xdr:rowOff>
    </xdr:from>
    <xdr:to>
      <xdr:col>81</xdr:col>
      <xdr:colOff>50800</xdr:colOff>
      <xdr:row>95</xdr:row>
      <xdr:rowOff>88029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359837"/>
          <a:ext cx="889000" cy="1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54282</xdr:rowOff>
    </xdr:from>
    <xdr:to>
      <xdr:col>81</xdr:col>
      <xdr:colOff>101600</xdr:colOff>
      <xdr:row>95</xdr:row>
      <xdr:rowOff>155882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147009</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4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88029</xdr:rowOff>
    </xdr:from>
    <xdr:to>
      <xdr:col>76</xdr:col>
      <xdr:colOff>114300</xdr:colOff>
      <xdr:row>95</xdr:row>
      <xdr:rowOff>112283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375779"/>
          <a:ext cx="889000" cy="2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35399</xdr:rowOff>
    </xdr:from>
    <xdr:to>
      <xdr:col>76</xdr:col>
      <xdr:colOff>165100</xdr:colOff>
      <xdr:row>95</xdr:row>
      <xdr:rowOff>136999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153526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82702</xdr:rowOff>
    </xdr:from>
    <xdr:to>
      <xdr:col>71</xdr:col>
      <xdr:colOff>177800</xdr:colOff>
      <xdr:row>95</xdr:row>
      <xdr:rowOff>112283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370452"/>
          <a:ext cx="8890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56576</xdr:rowOff>
    </xdr:from>
    <xdr:to>
      <xdr:col>72</xdr:col>
      <xdr:colOff>38100</xdr:colOff>
      <xdr:row>95</xdr:row>
      <xdr:rowOff>158176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3253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40253</xdr:rowOff>
    </xdr:from>
    <xdr:to>
      <xdr:col>67</xdr:col>
      <xdr:colOff>101600</xdr:colOff>
      <xdr:row>95</xdr:row>
      <xdr:rowOff>141853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132980</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4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124896</xdr:rowOff>
    </xdr:from>
    <xdr:to>
      <xdr:col>85</xdr:col>
      <xdr:colOff>177800</xdr:colOff>
      <xdr:row>95</xdr:row>
      <xdr:rowOff>55046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24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147773</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0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21287</xdr:rowOff>
    </xdr:from>
    <xdr:to>
      <xdr:col>81</xdr:col>
      <xdr:colOff>101600</xdr:colOff>
      <xdr:row>95</xdr:row>
      <xdr:rowOff>122887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3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139414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37229</xdr:rowOff>
    </xdr:from>
    <xdr:to>
      <xdr:col>76</xdr:col>
      <xdr:colOff>165100</xdr:colOff>
      <xdr:row>95</xdr:row>
      <xdr:rowOff>138829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32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129956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41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61483</xdr:rowOff>
    </xdr:from>
    <xdr:to>
      <xdr:col>72</xdr:col>
      <xdr:colOff>38100</xdr:colOff>
      <xdr:row>95</xdr:row>
      <xdr:rowOff>163083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34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154210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44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31902</xdr:rowOff>
    </xdr:from>
    <xdr:to>
      <xdr:col>67</xdr:col>
      <xdr:colOff>101600</xdr:colOff>
      <xdr:row>95</xdr:row>
      <xdr:rowOff>133502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3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150029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0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59690</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203190"/>
          <a:ext cx="1269"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6367</xdr:rowOff>
    </xdr:from>
    <xdr:ext cx="378565"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497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59690</xdr:rowOff>
    </xdr:from>
    <xdr:to>
      <xdr:col>116</xdr:col>
      <xdr:colOff>152400</xdr:colOff>
      <xdr:row>30</xdr:row>
      <xdr:rowOff>59690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136542</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113665</xdr:rowOff>
    </xdr:from>
    <xdr:to>
      <xdr:col>116</xdr:col>
      <xdr:colOff>114300</xdr:colOff>
      <xdr:row>39</xdr:row>
      <xdr:rowOff>43815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117475</xdr:rowOff>
    </xdr:from>
    <xdr:to>
      <xdr:col>112</xdr:col>
      <xdr:colOff>38100</xdr:colOff>
      <xdr:row>39</xdr:row>
      <xdr:rowOff>47625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64152</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20320</xdr:rowOff>
    </xdr:from>
    <xdr:to>
      <xdr:col>107</xdr:col>
      <xdr:colOff>101600</xdr:colOff>
      <xdr:row>37</xdr:row>
      <xdr:rowOff>121920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138447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24130</xdr:rowOff>
    </xdr:from>
    <xdr:to>
      <xdr:col>102</xdr:col>
      <xdr:colOff>165100</xdr:colOff>
      <xdr:row>37</xdr:row>
      <xdr:rowOff>125730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142257</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xdr:rowOff>
    </xdr:from>
    <xdr:to>
      <xdr:col>98</xdr:col>
      <xdr:colOff>38100</xdr:colOff>
      <xdr:row>37</xdr:row>
      <xdr:rowOff>106680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123207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92092</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衛生費について、類似団体平均よりも決算額が大きいのは、収集運搬にかかる人件費のほか、施設の老朽化による修繕工事が多いなど、ごみ処理施設の維持管理について経費がかかっているからである。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消防費については、市町村合併前の加入状況のまま、現在も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つの広域消防組合へ加入しているため、恒常的に平均値を上回っている。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教育費については、少子化の影響により、小中学校の統廃合を行ったことや児童数の減少のため類似団体平均値を下回っている。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財政調整基金は、適切な財源の確保と歳出の精査により、取り崩しを回避し、市町村合併以降、平成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年度までは毎年積立額を伸ばしてきたところである。しかし、平成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年度、令和元年度については、年少人口の回復を目指す政策的な事業を展開することから当該基金を取り崩している。標準財政規模の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割程度を目安に基金を保有しつつ、充当すべき事業には積極的に活用するなど、メリハリのある予算編成に努める。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赤字に陥っている会計はなく、今後も健全な財政運営に努めていく。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全会計とも黒字であるが、今後も各会計ともコスト削減を行うなど、事業の管理・実施については工夫をしていく必要がある。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元利償還金については、近年の高台移転事業の元金償還が始まったことから上昇傾向にある。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地方債の発行については、交付税措置の大きい、過疎対策事業債、合併特例債、緊急防災・減災事業債などを優先的に選択しているため、算入公債費等の額も上昇傾向にある。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今後は、町立南伊勢病院の元金償還が始まること、統合保育所の建設に伴う新規地方債の発行により、実質公債費比率が伸びる見込みである。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満期一括償還方式は採用していない。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これまでの公共施設の高台移転事業等の大型建設事業により高い水準で推移している。これからも統合保育所の建設などを予定してるため、一般会計等に係る地方債の現在高は増加していく見込みである。また、公営企業債等繰入見込額については、町立南伊勢病院の高台移転に伴う地方債の発行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年までは積み立てを行ってきたところであるが、平成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令和元年度には取り崩しているため減少している。今後も、公債費の伸びに応じ、町債管理基金を充当していく予定のため、基金残高は減少見込みである。しかし、地方債の発行にあたっては、交付税措置の大きいものを優先的に選択しているため、基準財政需要額算入見込額は伸びていくこと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今後も地方債の新規発行の抑制、基金の積み増しを行い、健全な財政運営に努める。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三重県南伊勢町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繰越金については、その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町債管理基金に積み立てている。財政調整基金については、財源不足に対応するため取り崩しを行った。町債管理基金については、増嵩する公債費に充当のため、地域振興基金については、年少人口の回復を目指す重点的な事業に充当するため取り崩しを行った。また、町立南伊勢病院建設事業、統合保育所建設事業について、それぞれ医療施設整備基金、保育所学校建設基金を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財政調整基金については、普通交付税の国勢調査人口の見直しによる影響に対応するため、標準財政規模の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割程度を目安としながらも、できる限り温存に努める。町債管理基金については、これから元金償還のピークを迎えることから計画的に取り崩す。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地域振興基金については、年少人口の回復を主とした政策的な事業に積極的に活用していく。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保育所学校建設基金については、統合保育所建設事業に取り崩す。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地域振興基金：南伊勢町の地域振興及び町民の一体感の醸成を図るための事業の財源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医療施設整備基金：医療施設を整備するための事業の財源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医療対策特別基金：過疎地域自立促進特別事業終了後の医療確保対策経費の財源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高齢者保健福祉対策基金：高齢者の保健福祉対策事業の財源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活性化対策事業基金：地場産業の振興等の財源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地域振興基金：年少人口の回復を目指す政策的な事業に充当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医療施設整備基金：町立南伊勢病院の高台移転事業に充当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医療対策特別基金：増減なし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高齢者保健福祉対策基金：増減なし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保育所学校建設基金：統合保育所建設事業に充当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地域振興基金：年少人口の回復を目指す政策的な事業に充当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保育所学校建設基金：統合保育所建設事業に充当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財源不足に対応するため取り崩した。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普通交付税の国勢調査人口の見直しによる影響に対応するため、標準財政規模の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割程度を目安としながらも、できる限り温存に努める。また、南海トラフ地震等の災害対応のためにも一定額を確保する。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令和元年度の決算においては、繰越金の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を積み立てつつ、公債費の増嵩に対応するため取り崩しも行った。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立南伊勢病院の高台移転に伴う一般会計の負担の増、統合保育所の建設等を予定していることなどから、今後も公債費は高い水準で推移することが予想される。その償還財源として町債管理基金を活用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9291643</v>
      </c>
      <c r="BO4" s="393"/>
      <c r="BP4" s="393"/>
      <c r="BQ4" s="393"/>
      <c r="BR4" s="393"/>
      <c r="BS4" s="393"/>
      <c r="BT4" s="393"/>
      <c r="BU4" s="394"/>
      <c r="BV4" s="392">
        <v>9158399</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2.8</v>
      </c>
      <c r="CU4" s="399"/>
      <c r="CV4" s="399"/>
      <c r="CW4" s="399"/>
      <c r="CX4" s="399"/>
      <c r="CY4" s="399"/>
      <c r="CZ4" s="399"/>
      <c r="DA4" s="400"/>
      <c r="DB4" s="398">
        <v>2.9</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9096509</v>
      </c>
      <c r="BO5" s="430"/>
      <c r="BP5" s="430"/>
      <c r="BQ5" s="430"/>
      <c r="BR5" s="430"/>
      <c r="BS5" s="430"/>
      <c r="BT5" s="430"/>
      <c r="BU5" s="431"/>
      <c r="BV5" s="429">
        <v>8934668</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92.8</v>
      </c>
      <c r="CU5" s="427"/>
      <c r="CV5" s="427"/>
      <c r="CW5" s="427"/>
      <c r="CX5" s="427"/>
      <c r="CY5" s="427"/>
      <c r="CZ5" s="427"/>
      <c r="DA5" s="428"/>
      <c r="DB5" s="426">
        <v>92.5</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195134</v>
      </c>
      <c r="BO6" s="430"/>
      <c r="BP6" s="430"/>
      <c r="BQ6" s="430"/>
      <c r="BR6" s="430"/>
      <c r="BS6" s="430"/>
      <c r="BT6" s="430"/>
      <c r="BU6" s="431"/>
      <c r="BV6" s="429">
        <v>223731</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95.5</v>
      </c>
      <c r="CU6" s="467"/>
      <c r="CV6" s="467"/>
      <c r="CW6" s="467"/>
      <c r="CX6" s="467"/>
      <c r="CY6" s="467"/>
      <c r="CZ6" s="467"/>
      <c r="DA6" s="468"/>
      <c r="DB6" s="466">
        <v>96.2</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33695</v>
      </c>
      <c r="BO7" s="430"/>
      <c r="BP7" s="430"/>
      <c r="BQ7" s="430"/>
      <c r="BR7" s="430"/>
      <c r="BS7" s="430"/>
      <c r="BT7" s="430"/>
      <c r="BU7" s="431"/>
      <c r="BV7" s="429">
        <v>54706</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5814527</v>
      </c>
      <c r="CU7" s="430"/>
      <c r="CV7" s="430"/>
      <c r="CW7" s="430"/>
      <c r="CX7" s="430"/>
      <c r="CY7" s="430"/>
      <c r="CZ7" s="430"/>
      <c r="DA7" s="431"/>
      <c r="DB7" s="429">
        <v>5816776</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161439</v>
      </c>
      <c r="BO8" s="430"/>
      <c r="BP8" s="430"/>
      <c r="BQ8" s="430"/>
      <c r="BR8" s="430"/>
      <c r="BS8" s="430"/>
      <c r="BT8" s="430"/>
      <c r="BU8" s="431"/>
      <c r="BV8" s="429">
        <v>169025</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0.21</v>
      </c>
      <c r="CU8" s="470"/>
      <c r="CV8" s="470"/>
      <c r="CW8" s="470"/>
      <c r="CX8" s="470"/>
      <c r="CY8" s="470"/>
      <c r="CZ8" s="470"/>
      <c r="DA8" s="471"/>
      <c r="DB8" s="469">
        <v>0.21</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12788</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109</v>
      </c>
      <c r="AV9" s="462"/>
      <c r="AW9" s="462"/>
      <c r="AX9" s="462"/>
      <c r="AY9" s="463" t="s">
        <v>116</v>
      </c>
      <c r="AZ9" s="464"/>
      <c r="BA9" s="464"/>
      <c r="BB9" s="464"/>
      <c r="BC9" s="464"/>
      <c r="BD9" s="464"/>
      <c r="BE9" s="464"/>
      <c r="BF9" s="464"/>
      <c r="BG9" s="464"/>
      <c r="BH9" s="464"/>
      <c r="BI9" s="464"/>
      <c r="BJ9" s="464"/>
      <c r="BK9" s="464"/>
      <c r="BL9" s="464"/>
      <c r="BM9" s="465"/>
      <c r="BN9" s="429">
        <v>-7586</v>
      </c>
      <c r="BO9" s="430"/>
      <c r="BP9" s="430"/>
      <c r="BQ9" s="430"/>
      <c r="BR9" s="430"/>
      <c r="BS9" s="430"/>
      <c r="BT9" s="430"/>
      <c r="BU9" s="431"/>
      <c r="BV9" s="429">
        <v>39173</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16.899999999999999</v>
      </c>
      <c r="CU9" s="427"/>
      <c r="CV9" s="427"/>
      <c r="CW9" s="427"/>
      <c r="CX9" s="427"/>
      <c r="CY9" s="427"/>
      <c r="CZ9" s="427"/>
      <c r="DA9" s="428"/>
      <c r="DB9" s="426">
        <v>15.5</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14791</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465</v>
      </c>
      <c r="BO10" s="430"/>
      <c r="BP10" s="430"/>
      <c r="BQ10" s="430"/>
      <c r="BR10" s="430"/>
      <c r="BS10" s="430"/>
      <c r="BT10" s="430"/>
      <c r="BU10" s="431"/>
      <c r="BV10" s="429">
        <v>427</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120</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12345</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135</v>
      </c>
      <c r="AV12" s="462"/>
      <c r="AW12" s="462"/>
      <c r="AX12" s="462"/>
      <c r="AY12" s="463" t="s">
        <v>136</v>
      </c>
      <c r="AZ12" s="464"/>
      <c r="BA12" s="464"/>
      <c r="BB12" s="464"/>
      <c r="BC12" s="464"/>
      <c r="BD12" s="464"/>
      <c r="BE12" s="464"/>
      <c r="BF12" s="464"/>
      <c r="BG12" s="464"/>
      <c r="BH12" s="464"/>
      <c r="BI12" s="464"/>
      <c r="BJ12" s="464"/>
      <c r="BK12" s="464"/>
      <c r="BL12" s="464"/>
      <c r="BM12" s="465"/>
      <c r="BN12" s="429">
        <v>35000</v>
      </c>
      <c r="BO12" s="430"/>
      <c r="BP12" s="430"/>
      <c r="BQ12" s="430"/>
      <c r="BR12" s="430"/>
      <c r="BS12" s="430"/>
      <c r="BT12" s="430"/>
      <c r="BU12" s="431"/>
      <c r="BV12" s="429">
        <v>400000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12263</v>
      </c>
      <c r="S13" s="514"/>
      <c r="T13" s="514"/>
      <c r="U13" s="514"/>
      <c r="V13" s="515"/>
      <c r="W13" s="445" t="s">
        <v>140</v>
      </c>
      <c r="X13" s="446"/>
      <c r="Y13" s="446"/>
      <c r="Z13" s="446"/>
      <c r="AA13" s="446"/>
      <c r="AB13" s="436"/>
      <c r="AC13" s="480">
        <v>1109</v>
      </c>
      <c r="AD13" s="481"/>
      <c r="AE13" s="481"/>
      <c r="AF13" s="481"/>
      <c r="AG13" s="523"/>
      <c r="AH13" s="480">
        <v>1317</v>
      </c>
      <c r="AI13" s="481"/>
      <c r="AJ13" s="481"/>
      <c r="AK13" s="481"/>
      <c r="AL13" s="482"/>
      <c r="AM13" s="458" t="s">
        <v>141</v>
      </c>
      <c r="AN13" s="459"/>
      <c r="AO13" s="459"/>
      <c r="AP13" s="459"/>
      <c r="AQ13" s="459"/>
      <c r="AR13" s="459"/>
      <c r="AS13" s="459"/>
      <c r="AT13" s="460"/>
      <c r="AU13" s="461" t="s">
        <v>120</v>
      </c>
      <c r="AV13" s="462"/>
      <c r="AW13" s="462"/>
      <c r="AX13" s="462"/>
      <c r="AY13" s="463" t="s">
        <v>142</v>
      </c>
      <c r="AZ13" s="464"/>
      <c r="BA13" s="464"/>
      <c r="BB13" s="464"/>
      <c r="BC13" s="464"/>
      <c r="BD13" s="464"/>
      <c r="BE13" s="464"/>
      <c r="BF13" s="464"/>
      <c r="BG13" s="464"/>
      <c r="BH13" s="464"/>
      <c r="BI13" s="464"/>
      <c r="BJ13" s="464"/>
      <c r="BK13" s="464"/>
      <c r="BL13" s="464"/>
      <c r="BM13" s="465"/>
      <c r="BN13" s="429">
        <v>-42121</v>
      </c>
      <c r="BO13" s="430"/>
      <c r="BP13" s="430"/>
      <c r="BQ13" s="430"/>
      <c r="BR13" s="430"/>
      <c r="BS13" s="430"/>
      <c r="BT13" s="430"/>
      <c r="BU13" s="431"/>
      <c r="BV13" s="429">
        <v>-360400</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10</v>
      </c>
      <c r="CU13" s="427"/>
      <c r="CV13" s="427"/>
      <c r="CW13" s="427"/>
      <c r="CX13" s="427"/>
      <c r="CY13" s="427"/>
      <c r="CZ13" s="427"/>
      <c r="DA13" s="428"/>
      <c r="DB13" s="426">
        <v>9.3000000000000007</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12811</v>
      </c>
      <c r="S14" s="514"/>
      <c r="T14" s="514"/>
      <c r="U14" s="514"/>
      <c r="V14" s="515"/>
      <c r="W14" s="419"/>
      <c r="X14" s="420"/>
      <c r="Y14" s="420"/>
      <c r="Z14" s="420"/>
      <c r="AA14" s="420"/>
      <c r="AB14" s="409"/>
      <c r="AC14" s="516">
        <v>20.8</v>
      </c>
      <c r="AD14" s="517"/>
      <c r="AE14" s="517"/>
      <c r="AF14" s="517"/>
      <c r="AG14" s="518"/>
      <c r="AH14" s="516">
        <v>21.6</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v>66.900000000000006</v>
      </c>
      <c r="CU14" s="528"/>
      <c r="CV14" s="528"/>
      <c r="CW14" s="528"/>
      <c r="CX14" s="528"/>
      <c r="CY14" s="528"/>
      <c r="CZ14" s="528"/>
      <c r="DA14" s="529"/>
      <c r="DB14" s="527">
        <v>52.4</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146</v>
      </c>
      <c r="N15" s="521"/>
      <c r="O15" s="521"/>
      <c r="P15" s="521"/>
      <c r="Q15" s="522"/>
      <c r="R15" s="513">
        <v>12720</v>
      </c>
      <c r="S15" s="514"/>
      <c r="T15" s="514"/>
      <c r="U15" s="514"/>
      <c r="V15" s="515"/>
      <c r="W15" s="445" t="s">
        <v>147</v>
      </c>
      <c r="X15" s="446"/>
      <c r="Y15" s="446"/>
      <c r="Z15" s="446"/>
      <c r="AA15" s="446"/>
      <c r="AB15" s="436"/>
      <c r="AC15" s="480">
        <v>1038</v>
      </c>
      <c r="AD15" s="481"/>
      <c r="AE15" s="481"/>
      <c r="AF15" s="481"/>
      <c r="AG15" s="523"/>
      <c r="AH15" s="480">
        <v>1268</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1119698</v>
      </c>
      <c r="BO15" s="393"/>
      <c r="BP15" s="393"/>
      <c r="BQ15" s="393"/>
      <c r="BR15" s="393"/>
      <c r="BS15" s="393"/>
      <c r="BT15" s="393"/>
      <c r="BU15" s="394"/>
      <c r="BV15" s="392">
        <v>1135043</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19.5</v>
      </c>
      <c r="AD16" s="517"/>
      <c r="AE16" s="517"/>
      <c r="AF16" s="517"/>
      <c r="AG16" s="518"/>
      <c r="AH16" s="516">
        <v>20.8</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5323346</v>
      </c>
      <c r="BO16" s="430"/>
      <c r="BP16" s="430"/>
      <c r="BQ16" s="430"/>
      <c r="BR16" s="430"/>
      <c r="BS16" s="430"/>
      <c r="BT16" s="430"/>
      <c r="BU16" s="431"/>
      <c r="BV16" s="429">
        <v>5253077</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151</v>
      </c>
      <c r="S17" s="534"/>
      <c r="T17" s="534"/>
      <c r="U17" s="534"/>
      <c r="V17" s="535"/>
      <c r="W17" s="445" t="s">
        <v>154</v>
      </c>
      <c r="X17" s="446"/>
      <c r="Y17" s="446"/>
      <c r="Z17" s="446"/>
      <c r="AA17" s="446"/>
      <c r="AB17" s="436"/>
      <c r="AC17" s="480">
        <v>3178</v>
      </c>
      <c r="AD17" s="481"/>
      <c r="AE17" s="481"/>
      <c r="AF17" s="481"/>
      <c r="AG17" s="523"/>
      <c r="AH17" s="480">
        <v>3507</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1415573</v>
      </c>
      <c r="BO17" s="430"/>
      <c r="BP17" s="430"/>
      <c r="BQ17" s="430"/>
      <c r="BR17" s="430"/>
      <c r="BS17" s="430"/>
      <c r="BT17" s="430"/>
      <c r="BU17" s="431"/>
      <c r="BV17" s="429">
        <v>1430370</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241.89</v>
      </c>
      <c r="M18" s="545"/>
      <c r="N18" s="545"/>
      <c r="O18" s="545"/>
      <c r="P18" s="545"/>
      <c r="Q18" s="545"/>
      <c r="R18" s="546"/>
      <c r="S18" s="546"/>
      <c r="T18" s="546"/>
      <c r="U18" s="546"/>
      <c r="V18" s="547"/>
      <c r="W18" s="447"/>
      <c r="X18" s="448"/>
      <c r="Y18" s="448"/>
      <c r="Z18" s="448"/>
      <c r="AA18" s="448"/>
      <c r="AB18" s="439"/>
      <c r="AC18" s="548">
        <v>59.7</v>
      </c>
      <c r="AD18" s="549"/>
      <c r="AE18" s="549"/>
      <c r="AF18" s="549"/>
      <c r="AG18" s="550"/>
      <c r="AH18" s="548">
        <v>57.6</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5466861</v>
      </c>
      <c r="BO18" s="430"/>
      <c r="BP18" s="430"/>
      <c r="BQ18" s="430"/>
      <c r="BR18" s="430"/>
      <c r="BS18" s="430"/>
      <c r="BT18" s="430"/>
      <c r="BU18" s="431"/>
      <c r="BV18" s="429">
        <v>5410547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53</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6837082</v>
      </c>
      <c r="BO19" s="430"/>
      <c r="BP19" s="430"/>
      <c r="BQ19" s="430"/>
      <c r="BR19" s="430"/>
      <c r="BS19" s="430"/>
      <c r="BT19" s="430"/>
      <c r="BU19" s="431"/>
      <c r="BV19" s="429">
        <v>6987711</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5432</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12499385</v>
      </c>
      <c r="BO23" s="430"/>
      <c r="BP23" s="430"/>
      <c r="BQ23" s="430"/>
      <c r="BR23" s="430"/>
      <c r="BS23" s="430"/>
      <c r="BT23" s="430"/>
      <c r="BU23" s="431"/>
      <c r="BV23" s="429">
        <v>12434618</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7200</v>
      </c>
      <c r="R24" s="481"/>
      <c r="S24" s="481"/>
      <c r="T24" s="481"/>
      <c r="U24" s="481"/>
      <c r="V24" s="523"/>
      <c r="W24" s="582"/>
      <c r="X24" s="570"/>
      <c r="Y24" s="571"/>
      <c r="Z24" s="479" t="s">
        <v>170</v>
      </c>
      <c r="AA24" s="459"/>
      <c r="AB24" s="459"/>
      <c r="AC24" s="459"/>
      <c r="AD24" s="459"/>
      <c r="AE24" s="459"/>
      <c r="AF24" s="459"/>
      <c r="AG24" s="460"/>
      <c r="AH24" s="480">
        <v>197</v>
      </c>
      <c r="AI24" s="481"/>
      <c r="AJ24" s="481"/>
      <c r="AK24" s="481"/>
      <c r="AL24" s="523"/>
      <c r="AM24" s="480">
        <v>581544</v>
      </c>
      <c r="AN24" s="481"/>
      <c r="AO24" s="481"/>
      <c r="AP24" s="481"/>
      <c r="AQ24" s="481"/>
      <c r="AR24" s="523"/>
      <c r="AS24" s="480">
        <v>2952</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9919384</v>
      </c>
      <c r="BO24" s="430"/>
      <c r="BP24" s="430"/>
      <c r="BQ24" s="430"/>
      <c r="BR24" s="430"/>
      <c r="BS24" s="430"/>
      <c r="BT24" s="430"/>
      <c r="BU24" s="431"/>
      <c r="BV24" s="429">
        <v>9750601</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5500</v>
      </c>
      <c r="R25" s="481"/>
      <c r="S25" s="481"/>
      <c r="T25" s="481"/>
      <c r="U25" s="481"/>
      <c r="V25" s="523"/>
      <c r="W25" s="582"/>
      <c r="X25" s="570"/>
      <c r="Y25" s="571"/>
      <c r="Z25" s="479" t="s">
        <v>173</v>
      </c>
      <c r="AA25" s="459"/>
      <c r="AB25" s="459"/>
      <c r="AC25" s="459"/>
      <c r="AD25" s="459"/>
      <c r="AE25" s="459"/>
      <c r="AF25" s="459"/>
      <c r="AG25" s="460"/>
      <c r="AH25" s="480" t="s">
        <v>174</v>
      </c>
      <c r="AI25" s="481"/>
      <c r="AJ25" s="481"/>
      <c r="AK25" s="481"/>
      <c r="AL25" s="523"/>
      <c r="AM25" s="480" t="s">
        <v>174</v>
      </c>
      <c r="AN25" s="481"/>
      <c r="AO25" s="481"/>
      <c r="AP25" s="481"/>
      <c r="AQ25" s="481"/>
      <c r="AR25" s="523"/>
      <c r="AS25" s="480" t="s">
        <v>174</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838139</v>
      </c>
      <c r="BO25" s="393"/>
      <c r="BP25" s="393"/>
      <c r="BQ25" s="393"/>
      <c r="BR25" s="393"/>
      <c r="BS25" s="393"/>
      <c r="BT25" s="393"/>
      <c r="BU25" s="394"/>
      <c r="BV25" s="392">
        <v>703693</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176</v>
      </c>
      <c r="F26" s="459"/>
      <c r="G26" s="459"/>
      <c r="H26" s="459"/>
      <c r="I26" s="459"/>
      <c r="J26" s="459"/>
      <c r="K26" s="460"/>
      <c r="L26" s="480">
        <v>1</v>
      </c>
      <c r="M26" s="481"/>
      <c r="N26" s="481"/>
      <c r="O26" s="481"/>
      <c r="P26" s="523"/>
      <c r="Q26" s="480">
        <v>5000</v>
      </c>
      <c r="R26" s="481"/>
      <c r="S26" s="481"/>
      <c r="T26" s="481"/>
      <c r="U26" s="481"/>
      <c r="V26" s="523"/>
      <c r="W26" s="582"/>
      <c r="X26" s="570"/>
      <c r="Y26" s="571"/>
      <c r="Z26" s="479" t="s">
        <v>177</v>
      </c>
      <c r="AA26" s="592"/>
      <c r="AB26" s="592"/>
      <c r="AC26" s="592"/>
      <c r="AD26" s="592"/>
      <c r="AE26" s="592"/>
      <c r="AF26" s="592"/>
      <c r="AG26" s="593"/>
      <c r="AH26" s="480">
        <v>30</v>
      </c>
      <c r="AI26" s="481"/>
      <c r="AJ26" s="481"/>
      <c r="AK26" s="481"/>
      <c r="AL26" s="523"/>
      <c r="AM26" s="480">
        <v>77820</v>
      </c>
      <c r="AN26" s="481"/>
      <c r="AO26" s="481"/>
      <c r="AP26" s="481"/>
      <c r="AQ26" s="481"/>
      <c r="AR26" s="523"/>
      <c r="AS26" s="480">
        <v>2594</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174</v>
      </c>
      <c r="BO26" s="430"/>
      <c r="BP26" s="430"/>
      <c r="BQ26" s="430"/>
      <c r="BR26" s="430"/>
      <c r="BS26" s="430"/>
      <c r="BT26" s="430"/>
      <c r="BU26" s="431"/>
      <c r="BV26" s="429" t="s">
        <v>138</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179</v>
      </c>
      <c r="F27" s="459"/>
      <c r="G27" s="459"/>
      <c r="H27" s="459"/>
      <c r="I27" s="459"/>
      <c r="J27" s="459"/>
      <c r="K27" s="460"/>
      <c r="L27" s="480">
        <v>1</v>
      </c>
      <c r="M27" s="481"/>
      <c r="N27" s="481"/>
      <c r="O27" s="481"/>
      <c r="P27" s="523"/>
      <c r="Q27" s="480">
        <v>2850</v>
      </c>
      <c r="R27" s="481"/>
      <c r="S27" s="481"/>
      <c r="T27" s="481"/>
      <c r="U27" s="481"/>
      <c r="V27" s="523"/>
      <c r="W27" s="582"/>
      <c r="X27" s="570"/>
      <c r="Y27" s="571"/>
      <c r="Z27" s="479" t="s">
        <v>180</v>
      </c>
      <c r="AA27" s="459"/>
      <c r="AB27" s="459"/>
      <c r="AC27" s="459"/>
      <c r="AD27" s="459"/>
      <c r="AE27" s="459"/>
      <c r="AF27" s="459"/>
      <c r="AG27" s="460"/>
      <c r="AH27" s="480" t="s">
        <v>174</v>
      </c>
      <c r="AI27" s="481"/>
      <c r="AJ27" s="481"/>
      <c r="AK27" s="481"/>
      <c r="AL27" s="523"/>
      <c r="AM27" s="480" t="s">
        <v>138</v>
      </c>
      <c r="AN27" s="481"/>
      <c r="AO27" s="481"/>
      <c r="AP27" s="481"/>
      <c r="AQ27" s="481"/>
      <c r="AR27" s="523"/>
      <c r="AS27" s="480" t="s">
        <v>174</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v>172873</v>
      </c>
      <c r="BO27" s="606"/>
      <c r="BP27" s="606"/>
      <c r="BQ27" s="606"/>
      <c r="BR27" s="606"/>
      <c r="BS27" s="606"/>
      <c r="BT27" s="606"/>
      <c r="BU27" s="607"/>
      <c r="BV27" s="605">
        <v>172873</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182</v>
      </c>
      <c r="F28" s="459"/>
      <c r="G28" s="459"/>
      <c r="H28" s="459"/>
      <c r="I28" s="459"/>
      <c r="J28" s="459"/>
      <c r="K28" s="460"/>
      <c r="L28" s="480">
        <v>1</v>
      </c>
      <c r="M28" s="481"/>
      <c r="N28" s="481"/>
      <c r="O28" s="481"/>
      <c r="P28" s="523"/>
      <c r="Q28" s="480">
        <v>2200</v>
      </c>
      <c r="R28" s="481"/>
      <c r="S28" s="481"/>
      <c r="T28" s="481"/>
      <c r="U28" s="481"/>
      <c r="V28" s="523"/>
      <c r="W28" s="582"/>
      <c r="X28" s="570"/>
      <c r="Y28" s="571"/>
      <c r="Z28" s="479" t="s">
        <v>183</v>
      </c>
      <c r="AA28" s="459"/>
      <c r="AB28" s="459"/>
      <c r="AC28" s="459"/>
      <c r="AD28" s="459"/>
      <c r="AE28" s="459"/>
      <c r="AF28" s="459"/>
      <c r="AG28" s="460"/>
      <c r="AH28" s="480" t="s">
        <v>174</v>
      </c>
      <c r="AI28" s="481"/>
      <c r="AJ28" s="481"/>
      <c r="AK28" s="481"/>
      <c r="AL28" s="523"/>
      <c r="AM28" s="480" t="s">
        <v>138</v>
      </c>
      <c r="AN28" s="481"/>
      <c r="AO28" s="481"/>
      <c r="AP28" s="481"/>
      <c r="AQ28" s="481"/>
      <c r="AR28" s="523"/>
      <c r="AS28" s="480" t="s">
        <v>174</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1694886</v>
      </c>
      <c r="BO28" s="393"/>
      <c r="BP28" s="393"/>
      <c r="BQ28" s="393"/>
      <c r="BR28" s="393"/>
      <c r="BS28" s="393"/>
      <c r="BT28" s="393"/>
      <c r="BU28" s="394"/>
      <c r="BV28" s="392">
        <v>1729421</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185</v>
      </c>
      <c r="F29" s="459"/>
      <c r="G29" s="459"/>
      <c r="H29" s="459"/>
      <c r="I29" s="459"/>
      <c r="J29" s="459"/>
      <c r="K29" s="460"/>
      <c r="L29" s="480">
        <v>12</v>
      </c>
      <c r="M29" s="481"/>
      <c r="N29" s="481"/>
      <c r="O29" s="481"/>
      <c r="P29" s="523"/>
      <c r="Q29" s="480">
        <v>2000</v>
      </c>
      <c r="R29" s="481"/>
      <c r="S29" s="481"/>
      <c r="T29" s="481"/>
      <c r="U29" s="481"/>
      <c r="V29" s="523"/>
      <c r="W29" s="583"/>
      <c r="X29" s="584"/>
      <c r="Y29" s="585"/>
      <c r="Z29" s="479" t="s">
        <v>186</v>
      </c>
      <c r="AA29" s="459"/>
      <c r="AB29" s="459"/>
      <c r="AC29" s="459"/>
      <c r="AD29" s="459"/>
      <c r="AE29" s="459"/>
      <c r="AF29" s="459"/>
      <c r="AG29" s="460"/>
      <c r="AH29" s="480">
        <v>197</v>
      </c>
      <c r="AI29" s="481"/>
      <c r="AJ29" s="481"/>
      <c r="AK29" s="481"/>
      <c r="AL29" s="523"/>
      <c r="AM29" s="480">
        <v>581544</v>
      </c>
      <c r="AN29" s="481"/>
      <c r="AO29" s="481"/>
      <c r="AP29" s="481"/>
      <c r="AQ29" s="481"/>
      <c r="AR29" s="523"/>
      <c r="AS29" s="480">
        <v>2952</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1971050</v>
      </c>
      <c r="BO29" s="430"/>
      <c r="BP29" s="430"/>
      <c r="BQ29" s="430"/>
      <c r="BR29" s="430"/>
      <c r="BS29" s="430"/>
      <c r="BT29" s="430"/>
      <c r="BU29" s="431"/>
      <c r="BV29" s="429">
        <v>1984037</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92.9</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1850791</v>
      </c>
      <c r="BO30" s="606"/>
      <c r="BP30" s="606"/>
      <c r="BQ30" s="606"/>
      <c r="BR30" s="606"/>
      <c r="BS30" s="606"/>
      <c r="BT30" s="606"/>
      <c r="BU30" s="607"/>
      <c r="BV30" s="605">
        <v>2037888</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197</v>
      </c>
      <c r="V33" s="453"/>
      <c r="W33" s="418" t="s">
        <v>198</v>
      </c>
      <c r="X33" s="418"/>
      <c r="Y33" s="418"/>
      <c r="Z33" s="418"/>
      <c r="AA33" s="418"/>
      <c r="AB33" s="418"/>
      <c r="AC33" s="418"/>
      <c r="AD33" s="418"/>
      <c r="AE33" s="418"/>
      <c r="AF33" s="418"/>
      <c r="AG33" s="418"/>
      <c r="AH33" s="418"/>
      <c r="AI33" s="418"/>
      <c r="AJ33" s="418"/>
      <c r="AK33" s="418"/>
      <c r="AL33" s="216"/>
      <c r="AM33" s="453" t="s">
        <v>197</v>
      </c>
      <c r="AN33" s="453"/>
      <c r="AO33" s="418" t="s">
        <v>199</v>
      </c>
      <c r="AP33" s="418"/>
      <c r="AQ33" s="418"/>
      <c r="AR33" s="418"/>
      <c r="AS33" s="418"/>
      <c r="AT33" s="418"/>
      <c r="AU33" s="418"/>
      <c r="AV33" s="418"/>
      <c r="AW33" s="418"/>
      <c r="AX33" s="418"/>
      <c r="AY33" s="418"/>
      <c r="AZ33" s="418"/>
      <c r="BA33" s="418"/>
      <c r="BB33" s="418"/>
      <c r="BC33" s="418"/>
      <c r="BD33" s="217"/>
      <c r="BE33" s="418" t="s">
        <v>200</v>
      </c>
      <c r="BF33" s="418"/>
      <c r="BG33" s="418" t="s">
        <v>201</v>
      </c>
      <c r="BH33" s="418"/>
      <c r="BI33" s="418"/>
      <c r="BJ33" s="418"/>
      <c r="BK33" s="418"/>
      <c r="BL33" s="418"/>
      <c r="BM33" s="418"/>
      <c r="BN33" s="418"/>
      <c r="BO33" s="418"/>
      <c r="BP33" s="418"/>
      <c r="BQ33" s="418"/>
      <c r="BR33" s="418"/>
      <c r="BS33" s="418"/>
      <c r="BT33" s="418"/>
      <c r="BU33" s="418"/>
      <c r="BV33" s="217"/>
      <c r="BW33" s="453" t="s">
        <v>200</v>
      </c>
      <c r="BX33" s="453"/>
      <c r="BY33" s="418" t="s">
        <v>202</v>
      </c>
      <c r="BZ33" s="418"/>
      <c r="CA33" s="418"/>
      <c r="CB33" s="418"/>
      <c r="CC33" s="418"/>
      <c r="CD33" s="418"/>
      <c r="CE33" s="418"/>
      <c r="CF33" s="418"/>
      <c r="CG33" s="418"/>
      <c r="CH33" s="418"/>
      <c r="CI33" s="418"/>
      <c r="CJ33" s="418"/>
      <c r="CK33" s="418"/>
      <c r="CL33" s="418"/>
      <c r="CM33" s="418"/>
      <c r="CN33" s="216"/>
      <c r="CO33" s="453" t="s">
        <v>203</v>
      </c>
      <c r="CP33" s="453"/>
      <c r="CQ33" s="418" t="s">
        <v>204</v>
      </c>
      <c r="CR33" s="418"/>
      <c r="CS33" s="418"/>
      <c r="CT33" s="418"/>
      <c r="CU33" s="418"/>
      <c r="CV33" s="418"/>
      <c r="CW33" s="418"/>
      <c r="CX33" s="418"/>
      <c r="CY33" s="418"/>
      <c r="CZ33" s="418"/>
      <c r="DA33" s="418"/>
      <c r="DB33" s="418"/>
      <c r="DC33" s="418"/>
      <c r="DD33" s="418"/>
      <c r="DE33" s="418"/>
      <c r="DF33" s="216"/>
      <c r="DG33" s="617" t="s">
        <v>205</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病院事業会計</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IF('各会計、関係団体の財政状況及び健全化判断比率'!B33="","",'各会計、関係団体の財政状況及び健全化判断比率'!B33)</f>
        <v>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わたらい老人福祉施設組合</v>
      </c>
      <c r="BZ34" s="619"/>
      <c r="CA34" s="619"/>
      <c r="CB34" s="619"/>
      <c r="CC34" s="619"/>
      <c r="CD34" s="619"/>
      <c r="CE34" s="619"/>
      <c r="CF34" s="619"/>
      <c r="CG34" s="619"/>
      <c r="CH34" s="619"/>
      <c r="CI34" s="619"/>
      <c r="CJ34" s="619"/>
      <c r="CK34" s="619"/>
      <c r="CL34" s="619"/>
      <c r="CM34" s="619"/>
      <c r="CN34" s="214"/>
      <c r="CO34" s="618">
        <f>IF(CQ34="","",MAX(C34:D43,U34:V43,AM34:AN43,BE34:BF43,BW34:BX43)+1)</f>
        <v>19</v>
      </c>
      <c r="CP34" s="618"/>
      <c r="CQ34" s="619" t="str">
        <f>IF('各会計、関係団体の財政状況及び健全化判断比率'!BS7="","",'各会計、関係団体の財政状況及び健全化判断比率'!BS7)</f>
        <v>株式会社　みなみいせ商会</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6</v>
      </c>
      <c r="AN35" s="618"/>
      <c r="AO35" s="619" t="str">
        <f>IF('各会計、関係団体の財政状況及び健全化判断比率'!B32="","",'各会計、関係団体の財政状況及び健全化判断比率'!B32)</f>
        <v>水道事業会計</v>
      </c>
      <c r="AP35" s="619"/>
      <c r="AQ35" s="619"/>
      <c r="AR35" s="619"/>
      <c r="AS35" s="619"/>
      <c r="AT35" s="619"/>
      <c r="AU35" s="619"/>
      <c r="AV35" s="619"/>
      <c r="AW35" s="619"/>
      <c r="AX35" s="619"/>
      <c r="AY35" s="619"/>
      <c r="AZ35" s="619"/>
      <c r="BA35" s="619"/>
      <c r="BB35" s="619"/>
      <c r="BC35" s="619"/>
      <c r="BD35" s="214"/>
      <c r="BE35" s="618">
        <f t="shared" ref="BE35:BE43" si="1">IF(BG35="","",BE34+1)</f>
        <v>8</v>
      </c>
      <c r="BF35" s="618"/>
      <c r="BG35" s="619" t="str">
        <f>IF('各会計、関係団体の財政状況及び健全化判断比率'!B34="","",'各会計、関係団体の財政状況及び健全化判断比率'!B34)</f>
        <v>戸別合併処理浄化槽事業特別会計</v>
      </c>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　うち一般会計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　うち特別会計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12</v>
      </c>
      <c r="BX37" s="618"/>
      <c r="BY37" s="619" t="str">
        <f>IF('各会計、関係団体の財政状況及び健全化判断比率'!B71="","",'各会計、関係団体の財政状況及び健全化判断比率'!B71)</f>
        <v>志摩広域消防組合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13</v>
      </c>
      <c r="BX38" s="618"/>
      <c r="BY38" s="619" t="str">
        <f>IF('各会計、関係団体の財政状況及び健全化判断比率'!B72="","",'各会計、関係団体の財政状況及び健全化判断比率'!B72)</f>
        <v>志摩広域行政組合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14</v>
      </c>
      <c r="BX39" s="618"/>
      <c r="BY39" s="619" t="str">
        <f>IF('各会計、関係団体の財政状況及び健全化判断比率'!B73="","",'各会計、関係団体の財政状況及び健全化判断比率'!B73)</f>
        <v>　うち一般会計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15</v>
      </c>
      <c r="BX40" s="618"/>
      <c r="BY40" s="619" t="str">
        <f>IF('各会計、関係団体の財政状況及び健全化判断比率'!B74="","",'各会計、関係団体の財政状況及び健全化判断比率'!B74)</f>
        <v>　うち特別会計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16</v>
      </c>
      <c r="BX41" s="618"/>
      <c r="BY41" s="619" t="str">
        <f>IF('各会計、関係団体の財政状況及び健全化判断比率'!B75="","",'各会計、関係団体の財政状況及び健全化判断比率'!B75)</f>
        <v>三重県市町総合事務組合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17</v>
      </c>
      <c r="BX42" s="618"/>
      <c r="BY42" s="619" t="str">
        <f>IF('各会計、関係団体の財政状況及び健全化判断比率'!B76="","",'各会計、関係団体の財政状況及び健全化判断比率'!B76)</f>
        <v>　うち一般会計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18</v>
      </c>
      <c r="BX43" s="618"/>
      <c r="BY43" s="619" t="str">
        <f>IF('各会計、関係団体の財政状況及び健全化判断比率'!B77="","",'各会計、関係団体の財政状況及び健全化判断比率'!B77)</f>
        <v>　うち特別会計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XwaUwEr9EnAXOvkg+TvuS0Ddsyv31vilOEw85dYOtcPWi6YnqAskqHzygit1j0zte9QBV5/tg5rGZoUNHusnpQ==" saltValue="IYIi1PbSdTIMhgvtHOlwt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DW36" sqref="DW36:EC36"/>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214</v>
      </c>
      <c r="DI1" s="622"/>
      <c r="DJ1" s="622"/>
      <c r="DK1" s="622"/>
      <c r="DL1" s="622"/>
      <c r="DM1" s="622"/>
      <c r="DN1" s="623"/>
      <c r="DO1" s="226"/>
      <c r="DP1" s="621" t="s">
        <v>215</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217</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218</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219</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220</v>
      </c>
      <c r="S4" s="625"/>
      <c r="T4" s="625"/>
      <c r="U4" s="625"/>
      <c r="V4" s="625"/>
      <c r="W4" s="625"/>
      <c r="X4" s="625"/>
      <c r="Y4" s="626"/>
      <c r="Z4" s="624" t="s">
        <v>221</v>
      </c>
      <c r="AA4" s="625"/>
      <c r="AB4" s="625"/>
      <c r="AC4" s="626"/>
      <c r="AD4" s="624" t="s">
        <v>222</v>
      </c>
      <c r="AE4" s="625"/>
      <c r="AF4" s="625"/>
      <c r="AG4" s="625"/>
      <c r="AH4" s="625"/>
      <c r="AI4" s="625"/>
      <c r="AJ4" s="625"/>
      <c r="AK4" s="626"/>
      <c r="AL4" s="624" t="s">
        <v>221</v>
      </c>
      <c r="AM4" s="625"/>
      <c r="AN4" s="625"/>
      <c r="AO4" s="626"/>
      <c r="AP4" s="630" t="s">
        <v>223</v>
      </c>
      <c r="AQ4" s="630"/>
      <c r="AR4" s="630"/>
      <c r="AS4" s="630"/>
      <c r="AT4" s="630"/>
      <c r="AU4" s="630"/>
      <c r="AV4" s="630"/>
      <c r="AW4" s="630"/>
      <c r="AX4" s="630"/>
      <c r="AY4" s="630"/>
      <c r="AZ4" s="630"/>
      <c r="BA4" s="630"/>
      <c r="BB4" s="630"/>
      <c r="BC4" s="630"/>
      <c r="BD4" s="630"/>
      <c r="BE4" s="630"/>
      <c r="BF4" s="630"/>
      <c r="BG4" s="630" t="s">
        <v>224</v>
      </c>
      <c r="BH4" s="630"/>
      <c r="BI4" s="630"/>
      <c r="BJ4" s="630"/>
      <c r="BK4" s="630"/>
      <c r="BL4" s="630"/>
      <c r="BM4" s="630"/>
      <c r="BN4" s="630"/>
      <c r="BO4" s="630" t="s">
        <v>221</v>
      </c>
      <c r="BP4" s="630"/>
      <c r="BQ4" s="630"/>
      <c r="BR4" s="630"/>
      <c r="BS4" s="630" t="s">
        <v>225</v>
      </c>
      <c r="BT4" s="630"/>
      <c r="BU4" s="630"/>
      <c r="BV4" s="630"/>
      <c r="BW4" s="630"/>
      <c r="BX4" s="630"/>
      <c r="BY4" s="630"/>
      <c r="BZ4" s="630"/>
      <c r="CA4" s="630"/>
      <c r="CB4" s="630"/>
      <c r="CD4" s="627" t="s">
        <v>226</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227</v>
      </c>
      <c r="C5" s="632"/>
      <c r="D5" s="632"/>
      <c r="E5" s="632"/>
      <c r="F5" s="632"/>
      <c r="G5" s="632"/>
      <c r="H5" s="632"/>
      <c r="I5" s="632"/>
      <c r="J5" s="632"/>
      <c r="K5" s="632"/>
      <c r="L5" s="632"/>
      <c r="M5" s="632"/>
      <c r="N5" s="632"/>
      <c r="O5" s="632"/>
      <c r="P5" s="632"/>
      <c r="Q5" s="633"/>
      <c r="R5" s="634">
        <v>1099845</v>
      </c>
      <c r="S5" s="635"/>
      <c r="T5" s="635"/>
      <c r="U5" s="635"/>
      <c r="V5" s="635"/>
      <c r="W5" s="635"/>
      <c r="X5" s="635"/>
      <c r="Y5" s="636"/>
      <c r="Z5" s="637">
        <v>11.8</v>
      </c>
      <c r="AA5" s="637"/>
      <c r="AB5" s="637"/>
      <c r="AC5" s="637"/>
      <c r="AD5" s="638">
        <v>1099845</v>
      </c>
      <c r="AE5" s="638"/>
      <c r="AF5" s="638"/>
      <c r="AG5" s="638"/>
      <c r="AH5" s="638"/>
      <c r="AI5" s="638"/>
      <c r="AJ5" s="638"/>
      <c r="AK5" s="638"/>
      <c r="AL5" s="639">
        <v>19.2</v>
      </c>
      <c r="AM5" s="640"/>
      <c r="AN5" s="640"/>
      <c r="AO5" s="641"/>
      <c r="AP5" s="631" t="s">
        <v>228</v>
      </c>
      <c r="AQ5" s="632"/>
      <c r="AR5" s="632"/>
      <c r="AS5" s="632"/>
      <c r="AT5" s="632"/>
      <c r="AU5" s="632"/>
      <c r="AV5" s="632"/>
      <c r="AW5" s="632"/>
      <c r="AX5" s="632"/>
      <c r="AY5" s="632"/>
      <c r="AZ5" s="632"/>
      <c r="BA5" s="632"/>
      <c r="BB5" s="632"/>
      <c r="BC5" s="632"/>
      <c r="BD5" s="632"/>
      <c r="BE5" s="632"/>
      <c r="BF5" s="633"/>
      <c r="BG5" s="645">
        <v>1099387</v>
      </c>
      <c r="BH5" s="646"/>
      <c r="BI5" s="646"/>
      <c r="BJ5" s="646"/>
      <c r="BK5" s="646"/>
      <c r="BL5" s="646"/>
      <c r="BM5" s="646"/>
      <c r="BN5" s="647"/>
      <c r="BO5" s="648">
        <v>100</v>
      </c>
      <c r="BP5" s="648"/>
      <c r="BQ5" s="648"/>
      <c r="BR5" s="648"/>
      <c r="BS5" s="649" t="s">
        <v>138</v>
      </c>
      <c r="BT5" s="649"/>
      <c r="BU5" s="649"/>
      <c r="BV5" s="649"/>
      <c r="BW5" s="649"/>
      <c r="BX5" s="649"/>
      <c r="BY5" s="649"/>
      <c r="BZ5" s="649"/>
      <c r="CA5" s="649"/>
      <c r="CB5" s="653"/>
      <c r="CD5" s="627" t="s">
        <v>223</v>
      </c>
      <c r="CE5" s="628"/>
      <c r="CF5" s="628"/>
      <c r="CG5" s="628"/>
      <c r="CH5" s="628"/>
      <c r="CI5" s="628"/>
      <c r="CJ5" s="628"/>
      <c r="CK5" s="628"/>
      <c r="CL5" s="628"/>
      <c r="CM5" s="628"/>
      <c r="CN5" s="628"/>
      <c r="CO5" s="628"/>
      <c r="CP5" s="628"/>
      <c r="CQ5" s="629"/>
      <c r="CR5" s="627" t="s">
        <v>229</v>
      </c>
      <c r="CS5" s="628"/>
      <c r="CT5" s="628"/>
      <c r="CU5" s="628"/>
      <c r="CV5" s="628"/>
      <c r="CW5" s="628"/>
      <c r="CX5" s="628"/>
      <c r="CY5" s="629"/>
      <c r="CZ5" s="627" t="s">
        <v>221</v>
      </c>
      <c r="DA5" s="628"/>
      <c r="DB5" s="628"/>
      <c r="DC5" s="629"/>
      <c r="DD5" s="627" t="s">
        <v>230</v>
      </c>
      <c r="DE5" s="628"/>
      <c r="DF5" s="628"/>
      <c r="DG5" s="628"/>
      <c r="DH5" s="628"/>
      <c r="DI5" s="628"/>
      <c r="DJ5" s="628"/>
      <c r="DK5" s="628"/>
      <c r="DL5" s="628"/>
      <c r="DM5" s="628"/>
      <c r="DN5" s="628"/>
      <c r="DO5" s="628"/>
      <c r="DP5" s="629"/>
      <c r="DQ5" s="627" t="s">
        <v>231</v>
      </c>
      <c r="DR5" s="628"/>
      <c r="DS5" s="628"/>
      <c r="DT5" s="628"/>
      <c r="DU5" s="628"/>
      <c r="DV5" s="628"/>
      <c r="DW5" s="628"/>
      <c r="DX5" s="628"/>
      <c r="DY5" s="628"/>
      <c r="DZ5" s="628"/>
      <c r="EA5" s="628"/>
      <c r="EB5" s="628"/>
      <c r="EC5" s="629"/>
    </row>
    <row r="6" spans="2:143" ht="11.25" customHeight="1" x14ac:dyDescent="0.15">
      <c r="B6" s="642" t="s">
        <v>232</v>
      </c>
      <c r="C6" s="643"/>
      <c r="D6" s="643"/>
      <c r="E6" s="643"/>
      <c r="F6" s="643"/>
      <c r="G6" s="643"/>
      <c r="H6" s="643"/>
      <c r="I6" s="643"/>
      <c r="J6" s="643"/>
      <c r="K6" s="643"/>
      <c r="L6" s="643"/>
      <c r="M6" s="643"/>
      <c r="N6" s="643"/>
      <c r="O6" s="643"/>
      <c r="P6" s="643"/>
      <c r="Q6" s="644"/>
      <c r="R6" s="645">
        <v>83972</v>
      </c>
      <c r="S6" s="646"/>
      <c r="T6" s="646"/>
      <c r="U6" s="646"/>
      <c r="V6" s="646"/>
      <c r="W6" s="646"/>
      <c r="X6" s="646"/>
      <c r="Y6" s="647"/>
      <c r="Z6" s="648">
        <v>0.9</v>
      </c>
      <c r="AA6" s="648"/>
      <c r="AB6" s="648"/>
      <c r="AC6" s="648"/>
      <c r="AD6" s="649">
        <v>83972</v>
      </c>
      <c r="AE6" s="649"/>
      <c r="AF6" s="649"/>
      <c r="AG6" s="649"/>
      <c r="AH6" s="649"/>
      <c r="AI6" s="649"/>
      <c r="AJ6" s="649"/>
      <c r="AK6" s="649"/>
      <c r="AL6" s="650">
        <v>1.5</v>
      </c>
      <c r="AM6" s="651"/>
      <c r="AN6" s="651"/>
      <c r="AO6" s="652"/>
      <c r="AP6" s="642" t="s">
        <v>233</v>
      </c>
      <c r="AQ6" s="643"/>
      <c r="AR6" s="643"/>
      <c r="AS6" s="643"/>
      <c r="AT6" s="643"/>
      <c r="AU6" s="643"/>
      <c r="AV6" s="643"/>
      <c r="AW6" s="643"/>
      <c r="AX6" s="643"/>
      <c r="AY6" s="643"/>
      <c r="AZ6" s="643"/>
      <c r="BA6" s="643"/>
      <c r="BB6" s="643"/>
      <c r="BC6" s="643"/>
      <c r="BD6" s="643"/>
      <c r="BE6" s="643"/>
      <c r="BF6" s="644"/>
      <c r="BG6" s="645">
        <v>1099387</v>
      </c>
      <c r="BH6" s="646"/>
      <c r="BI6" s="646"/>
      <c r="BJ6" s="646"/>
      <c r="BK6" s="646"/>
      <c r="BL6" s="646"/>
      <c r="BM6" s="646"/>
      <c r="BN6" s="647"/>
      <c r="BO6" s="648">
        <v>100</v>
      </c>
      <c r="BP6" s="648"/>
      <c r="BQ6" s="648"/>
      <c r="BR6" s="648"/>
      <c r="BS6" s="649" t="s">
        <v>234</v>
      </c>
      <c r="BT6" s="649"/>
      <c r="BU6" s="649"/>
      <c r="BV6" s="649"/>
      <c r="BW6" s="649"/>
      <c r="BX6" s="649"/>
      <c r="BY6" s="649"/>
      <c r="BZ6" s="649"/>
      <c r="CA6" s="649"/>
      <c r="CB6" s="653"/>
      <c r="CD6" s="656" t="s">
        <v>235</v>
      </c>
      <c r="CE6" s="657"/>
      <c r="CF6" s="657"/>
      <c r="CG6" s="657"/>
      <c r="CH6" s="657"/>
      <c r="CI6" s="657"/>
      <c r="CJ6" s="657"/>
      <c r="CK6" s="657"/>
      <c r="CL6" s="657"/>
      <c r="CM6" s="657"/>
      <c r="CN6" s="657"/>
      <c r="CO6" s="657"/>
      <c r="CP6" s="657"/>
      <c r="CQ6" s="658"/>
      <c r="CR6" s="645">
        <v>89708</v>
      </c>
      <c r="CS6" s="646"/>
      <c r="CT6" s="646"/>
      <c r="CU6" s="646"/>
      <c r="CV6" s="646"/>
      <c r="CW6" s="646"/>
      <c r="CX6" s="646"/>
      <c r="CY6" s="647"/>
      <c r="CZ6" s="639">
        <v>1</v>
      </c>
      <c r="DA6" s="640"/>
      <c r="DB6" s="640"/>
      <c r="DC6" s="659"/>
      <c r="DD6" s="654" t="s">
        <v>236</v>
      </c>
      <c r="DE6" s="646"/>
      <c r="DF6" s="646"/>
      <c r="DG6" s="646"/>
      <c r="DH6" s="646"/>
      <c r="DI6" s="646"/>
      <c r="DJ6" s="646"/>
      <c r="DK6" s="646"/>
      <c r="DL6" s="646"/>
      <c r="DM6" s="646"/>
      <c r="DN6" s="646"/>
      <c r="DO6" s="646"/>
      <c r="DP6" s="647"/>
      <c r="DQ6" s="654">
        <v>89708</v>
      </c>
      <c r="DR6" s="646"/>
      <c r="DS6" s="646"/>
      <c r="DT6" s="646"/>
      <c r="DU6" s="646"/>
      <c r="DV6" s="646"/>
      <c r="DW6" s="646"/>
      <c r="DX6" s="646"/>
      <c r="DY6" s="646"/>
      <c r="DZ6" s="646"/>
      <c r="EA6" s="646"/>
      <c r="EB6" s="646"/>
      <c r="EC6" s="655"/>
    </row>
    <row r="7" spans="2:143" ht="11.25" customHeight="1" x14ac:dyDescent="0.15">
      <c r="B7" s="642" t="s">
        <v>237</v>
      </c>
      <c r="C7" s="643"/>
      <c r="D7" s="643"/>
      <c r="E7" s="643"/>
      <c r="F7" s="643"/>
      <c r="G7" s="643"/>
      <c r="H7" s="643"/>
      <c r="I7" s="643"/>
      <c r="J7" s="643"/>
      <c r="K7" s="643"/>
      <c r="L7" s="643"/>
      <c r="M7" s="643"/>
      <c r="N7" s="643"/>
      <c r="O7" s="643"/>
      <c r="P7" s="643"/>
      <c r="Q7" s="644"/>
      <c r="R7" s="645">
        <v>1221</v>
      </c>
      <c r="S7" s="646"/>
      <c r="T7" s="646"/>
      <c r="U7" s="646"/>
      <c r="V7" s="646"/>
      <c r="W7" s="646"/>
      <c r="X7" s="646"/>
      <c r="Y7" s="647"/>
      <c r="Z7" s="648">
        <v>0</v>
      </c>
      <c r="AA7" s="648"/>
      <c r="AB7" s="648"/>
      <c r="AC7" s="648"/>
      <c r="AD7" s="649">
        <v>1221</v>
      </c>
      <c r="AE7" s="649"/>
      <c r="AF7" s="649"/>
      <c r="AG7" s="649"/>
      <c r="AH7" s="649"/>
      <c r="AI7" s="649"/>
      <c r="AJ7" s="649"/>
      <c r="AK7" s="649"/>
      <c r="AL7" s="650">
        <v>0</v>
      </c>
      <c r="AM7" s="651"/>
      <c r="AN7" s="651"/>
      <c r="AO7" s="652"/>
      <c r="AP7" s="642" t="s">
        <v>238</v>
      </c>
      <c r="AQ7" s="643"/>
      <c r="AR7" s="643"/>
      <c r="AS7" s="643"/>
      <c r="AT7" s="643"/>
      <c r="AU7" s="643"/>
      <c r="AV7" s="643"/>
      <c r="AW7" s="643"/>
      <c r="AX7" s="643"/>
      <c r="AY7" s="643"/>
      <c r="AZ7" s="643"/>
      <c r="BA7" s="643"/>
      <c r="BB7" s="643"/>
      <c r="BC7" s="643"/>
      <c r="BD7" s="643"/>
      <c r="BE7" s="643"/>
      <c r="BF7" s="644"/>
      <c r="BG7" s="645">
        <v>509256</v>
      </c>
      <c r="BH7" s="646"/>
      <c r="BI7" s="646"/>
      <c r="BJ7" s="646"/>
      <c r="BK7" s="646"/>
      <c r="BL7" s="646"/>
      <c r="BM7" s="646"/>
      <c r="BN7" s="647"/>
      <c r="BO7" s="648">
        <v>46.3</v>
      </c>
      <c r="BP7" s="648"/>
      <c r="BQ7" s="648"/>
      <c r="BR7" s="648"/>
      <c r="BS7" s="649" t="s">
        <v>234</v>
      </c>
      <c r="BT7" s="649"/>
      <c r="BU7" s="649"/>
      <c r="BV7" s="649"/>
      <c r="BW7" s="649"/>
      <c r="BX7" s="649"/>
      <c r="BY7" s="649"/>
      <c r="BZ7" s="649"/>
      <c r="CA7" s="649"/>
      <c r="CB7" s="653"/>
      <c r="CD7" s="660" t="s">
        <v>239</v>
      </c>
      <c r="CE7" s="661"/>
      <c r="CF7" s="661"/>
      <c r="CG7" s="661"/>
      <c r="CH7" s="661"/>
      <c r="CI7" s="661"/>
      <c r="CJ7" s="661"/>
      <c r="CK7" s="661"/>
      <c r="CL7" s="661"/>
      <c r="CM7" s="661"/>
      <c r="CN7" s="661"/>
      <c r="CO7" s="661"/>
      <c r="CP7" s="661"/>
      <c r="CQ7" s="662"/>
      <c r="CR7" s="645">
        <v>1372114</v>
      </c>
      <c r="CS7" s="646"/>
      <c r="CT7" s="646"/>
      <c r="CU7" s="646"/>
      <c r="CV7" s="646"/>
      <c r="CW7" s="646"/>
      <c r="CX7" s="646"/>
      <c r="CY7" s="647"/>
      <c r="CZ7" s="648">
        <v>15.1</v>
      </c>
      <c r="DA7" s="648"/>
      <c r="DB7" s="648"/>
      <c r="DC7" s="648"/>
      <c r="DD7" s="654">
        <v>154001</v>
      </c>
      <c r="DE7" s="646"/>
      <c r="DF7" s="646"/>
      <c r="DG7" s="646"/>
      <c r="DH7" s="646"/>
      <c r="DI7" s="646"/>
      <c r="DJ7" s="646"/>
      <c r="DK7" s="646"/>
      <c r="DL7" s="646"/>
      <c r="DM7" s="646"/>
      <c r="DN7" s="646"/>
      <c r="DO7" s="646"/>
      <c r="DP7" s="647"/>
      <c r="DQ7" s="654">
        <v>1069550</v>
      </c>
      <c r="DR7" s="646"/>
      <c r="DS7" s="646"/>
      <c r="DT7" s="646"/>
      <c r="DU7" s="646"/>
      <c r="DV7" s="646"/>
      <c r="DW7" s="646"/>
      <c r="DX7" s="646"/>
      <c r="DY7" s="646"/>
      <c r="DZ7" s="646"/>
      <c r="EA7" s="646"/>
      <c r="EB7" s="646"/>
      <c r="EC7" s="655"/>
    </row>
    <row r="8" spans="2:143" ht="11.25" customHeight="1" x14ac:dyDescent="0.15">
      <c r="B8" s="642" t="s">
        <v>240</v>
      </c>
      <c r="C8" s="643"/>
      <c r="D8" s="643"/>
      <c r="E8" s="643"/>
      <c r="F8" s="643"/>
      <c r="G8" s="643"/>
      <c r="H8" s="643"/>
      <c r="I8" s="643"/>
      <c r="J8" s="643"/>
      <c r="K8" s="643"/>
      <c r="L8" s="643"/>
      <c r="M8" s="643"/>
      <c r="N8" s="643"/>
      <c r="O8" s="643"/>
      <c r="P8" s="643"/>
      <c r="Q8" s="644"/>
      <c r="R8" s="645">
        <v>6260</v>
      </c>
      <c r="S8" s="646"/>
      <c r="T8" s="646"/>
      <c r="U8" s="646"/>
      <c r="V8" s="646"/>
      <c r="W8" s="646"/>
      <c r="X8" s="646"/>
      <c r="Y8" s="647"/>
      <c r="Z8" s="648">
        <v>0.1</v>
      </c>
      <c r="AA8" s="648"/>
      <c r="AB8" s="648"/>
      <c r="AC8" s="648"/>
      <c r="AD8" s="649">
        <v>6260</v>
      </c>
      <c r="AE8" s="649"/>
      <c r="AF8" s="649"/>
      <c r="AG8" s="649"/>
      <c r="AH8" s="649"/>
      <c r="AI8" s="649"/>
      <c r="AJ8" s="649"/>
      <c r="AK8" s="649"/>
      <c r="AL8" s="650">
        <v>0.1</v>
      </c>
      <c r="AM8" s="651"/>
      <c r="AN8" s="651"/>
      <c r="AO8" s="652"/>
      <c r="AP8" s="642" t="s">
        <v>241</v>
      </c>
      <c r="AQ8" s="643"/>
      <c r="AR8" s="643"/>
      <c r="AS8" s="643"/>
      <c r="AT8" s="643"/>
      <c r="AU8" s="643"/>
      <c r="AV8" s="643"/>
      <c r="AW8" s="643"/>
      <c r="AX8" s="643"/>
      <c r="AY8" s="643"/>
      <c r="AZ8" s="643"/>
      <c r="BA8" s="643"/>
      <c r="BB8" s="643"/>
      <c r="BC8" s="643"/>
      <c r="BD8" s="643"/>
      <c r="BE8" s="643"/>
      <c r="BF8" s="644"/>
      <c r="BG8" s="645">
        <v>19756</v>
      </c>
      <c r="BH8" s="646"/>
      <c r="BI8" s="646"/>
      <c r="BJ8" s="646"/>
      <c r="BK8" s="646"/>
      <c r="BL8" s="646"/>
      <c r="BM8" s="646"/>
      <c r="BN8" s="647"/>
      <c r="BO8" s="648">
        <v>1.8</v>
      </c>
      <c r="BP8" s="648"/>
      <c r="BQ8" s="648"/>
      <c r="BR8" s="648"/>
      <c r="BS8" s="654" t="s">
        <v>174</v>
      </c>
      <c r="BT8" s="646"/>
      <c r="BU8" s="646"/>
      <c r="BV8" s="646"/>
      <c r="BW8" s="646"/>
      <c r="BX8" s="646"/>
      <c r="BY8" s="646"/>
      <c r="BZ8" s="646"/>
      <c r="CA8" s="646"/>
      <c r="CB8" s="655"/>
      <c r="CD8" s="660" t="s">
        <v>242</v>
      </c>
      <c r="CE8" s="661"/>
      <c r="CF8" s="661"/>
      <c r="CG8" s="661"/>
      <c r="CH8" s="661"/>
      <c r="CI8" s="661"/>
      <c r="CJ8" s="661"/>
      <c r="CK8" s="661"/>
      <c r="CL8" s="661"/>
      <c r="CM8" s="661"/>
      <c r="CN8" s="661"/>
      <c r="CO8" s="661"/>
      <c r="CP8" s="661"/>
      <c r="CQ8" s="662"/>
      <c r="CR8" s="645">
        <v>2188443</v>
      </c>
      <c r="CS8" s="646"/>
      <c r="CT8" s="646"/>
      <c r="CU8" s="646"/>
      <c r="CV8" s="646"/>
      <c r="CW8" s="646"/>
      <c r="CX8" s="646"/>
      <c r="CY8" s="647"/>
      <c r="CZ8" s="648">
        <v>24.1</v>
      </c>
      <c r="DA8" s="648"/>
      <c r="DB8" s="648"/>
      <c r="DC8" s="648"/>
      <c r="DD8" s="654">
        <v>11975</v>
      </c>
      <c r="DE8" s="646"/>
      <c r="DF8" s="646"/>
      <c r="DG8" s="646"/>
      <c r="DH8" s="646"/>
      <c r="DI8" s="646"/>
      <c r="DJ8" s="646"/>
      <c r="DK8" s="646"/>
      <c r="DL8" s="646"/>
      <c r="DM8" s="646"/>
      <c r="DN8" s="646"/>
      <c r="DO8" s="646"/>
      <c r="DP8" s="647"/>
      <c r="DQ8" s="654">
        <v>1538352</v>
      </c>
      <c r="DR8" s="646"/>
      <c r="DS8" s="646"/>
      <c r="DT8" s="646"/>
      <c r="DU8" s="646"/>
      <c r="DV8" s="646"/>
      <c r="DW8" s="646"/>
      <c r="DX8" s="646"/>
      <c r="DY8" s="646"/>
      <c r="DZ8" s="646"/>
      <c r="EA8" s="646"/>
      <c r="EB8" s="646"/>
      <c r="EC8" s="655"/>
    </row>
    <row r="9" spans="2:143" ht="11.25" customHeight="1" x14ac:dyDescent="0.15">
      <c r="B9" s="642" t="s">
        <v>243</v>
      </c>
      <c r="C9" s="643"/>
      <c r="D9" s="643"/>
      <c r="E9" s="643"/>
      <c r="F9" s="643"/>
      <c r="G9" s="643"/>
      <c r="H9" s="643"/>
      <c r="I9" s="643"/>
      <c r="J9" s="643"/>
      <c r="K9" s="643"/>
      <c r="L9" s="643"/>
      <c r="M9" s="643"/>
      <c r="N9" s="643"/>
      <c r="O9" s="643"/>
      <c r="P9" s="643"/>
      <c r="Q9" s="644"/>
      <c r="R9" s="645">
        <v>3438</v>
      </c>
      <c r="S9" s="646"/>
      <c r="T9" s="646"/>
      <c r="U9" s="646"/>
      <c r="V9" s="646"/>
      <c r="W9" s="646"/>
      <c r="X9" s="646"/>
      <c r="Y9" s="647"/>
      <c r="Z9" s="648">
        <v>0</v>
      </c>
      <c r="AA9" s="648"/>
      <c r="AB9" s="648"/>
      <c r="AC9" s="648"/>
      <c r="AD9" s="649">
        <v>3438</v>
      </c>
      <c r="AE9" s="649"/>
      <c r="AF9" s="649"/>
      <c r="AG9" s="649"/>
      <c r="AH9" s="649"/>
      <c r="AI9" s="649"/>
      <c r="AJ9" s="649"/>
      <c r="AK9" s="649"/>
      <c r="AL9" s="650">
        <v>0.1</v>
      </c>
      <c r="AM9" s="651"/>
      <c r="AN9" s="651"/>
      <c r="AO9" s="652"/>
      <c r="AP9" s="642" t="s">
        <v>244</v>
      </c>
      <c r="AQ9" s="643"/>
      <c r="AR9" s="643"/>
      <c r="AS9" s="643"/>
      <c r="AT9" s="643"/>
      <c r="AU9" s="643"/>
      <c r="AV9" s="643"/>
      <c r="AW9" s="643"/>
      <c r="AX9" s="643"/>
      <c r="AY9" s="643"/>
      <c r="AZ9" s="643"/>
      <c r="BA9" s="643"/>
      <c r="BB9" s="643"/>
      <c r="BC9" s="643"/>
      <c r="BD9" s="643"/>
      <c r="BE9" s="643"/>
      <c r="BF9" s="644"/>
      <c r="BG9" s="645">
        <v>428491</v>
      </c>
      <c r="BH9" s="646"/>
      <c r="BI9" s="646"/>
      <c r="BJ9" s="646"/>
      <c r="BK9" s="646"/>
      <c r="BL9" s="646"/>
      <c r="BM9" s="646"/>
      <c r="BN9" s="647"/>
      <c r="BO9" s="648">
        <v>39</v>
      </c>
      <c r="BP9" s="648"/>
      <c r="BQ9" s="648"/>
      <c r="BR9" s="648"/>
      <c r="BS9" s="654" t="s">
        <v>236</v>
      </c>
      <c r="BT9" s="646"/>
      <c r="BU9" s="646"/>
      <c r="BV9" s="646"/>
      <c r="BW9" s="646"/>
      <c r="BX9" s="646"/>
      <c r="BY9" s="646"/>
      <c r="BZ9" s="646"/>
      <c r="CA9" s="646"/>
      <c r="CB9" s="655"/>
      <c r="CD9" s="660" t="s">
        <v>245</v>
      </c>
      <c r="CE9" s="661"/>
      <c r="CF9" s="661"/>
      <c r="CG9" s="661"/>
      <c r="CH9" s="661"/>
      <c r="CI9" s="661"/>
      <c r="CJ9" s="661"/>
      <c r="CK9" s="661"/>
      <c r="CL9" s="661"/>
      <c r="CM9" s="661"/>
      <c r="CN9" s="661"/>
      <c r="CO9" s="661"/>
      <c r="CP9" s="661"/>
      <c r="CQ9" s="662"/>
      <c r="CR9" s="645">
        <v>1130855</v>
      </c>
      <c r="CS9" s="646"/>
      <c r="CT9" s="646"/>
      <c r="CU9" s="646"/>
      <c r="CV9" s="646"/>
      <c r="CW9" s="646"/>
      <c r="CX9" s="646"/>
      <c r="CY9" s="647"/>
      <c r="CZ9" s="648">
        <v>12.4</v>
      </c>
      <c r="DA9" s="648"/>
      <c r="DB9" s="648"/>
      <c r="DC9" s="648"/>
      <c r="DD9" s="654">
        <v>109131</v>
      </c>
      <c r="DE9" s="646"/>
      <c r="DF9" s="646"/>
      <c r="DG9" s="646"/>
      <c r="DH9" s="646"/>
      <c r="DI9" s="646"/>
      <c r="DJ9" s="646"/>
      <c r="DK9" s="646"/>
      <c r="DL9" s="646"/>
      <c r="DM9" s="646"/>
      <c r="DN9" s="646"/>
      <c r="DO9" s="646"/>
      <c r="DP9" s="647"/>
      <c r="DQ9" s="654">
        <v>967001</v>
      </c>
      <c r="DR9" s="646"/>
      <c r="DS9" s="646"/>
      <c r="DT9" s="646"/>
      <c r="DU9" s="646"/>
      <c r="DV9" s="646"/>
      <c r="DW9" s="646"/>
      <c r="DX9" s="646"/>
      <c r="DY9" s="646"/>
      <c r="DZ9" s="646"/>
      <c r="EA9" s="646"/>
      <c r="EB9" s="646"/>
      <c r="EC9" s="655"/>
    </row>
    <row r="10" spans="2:143" ht="11.25" customHeight="1" x14ac:dyDescent="0.15">
      <c r="B10" s="642" t="s">
        <v>246</v>
      </c>
      <c r="C10" s="643"/>
      <c r="D10" s="643"/>
      <c r="E10" s="643"/>
      <c r="F10" s="643"/>
      <c r="G10" s="643"/>
      <c r="H10" s="643"/>
      <c r="I10" s="643"/>
      <c r="J10" s="643"/>
      <c r="K10" s="643"/>
      <c r="L10" s="643"/>
      <c r="M10" s="643"/>
      <c r="N10" s="643"/>
      <c r="O10" s="643"/>
      <c r="P10" s="643"/>
      <c r="Q10" s="644"/>
      <c r="R10" s="645" t="s">
        <v>174</v>
      </c>
      <c r="S10" s="646"/>
      <c r="T10" s="646"/>
      <c r="U10" s="646"/>
      <c r="V10" s="646"/>
      <c r="W10" s="646"/>
      <c r="X10" s="646"/>
      <c r="Y10" s="647"/>
      <c r="Z10" s="648" t="s">
        <v>174</v>
      </c>
      <c r="AA10" s="648"/>
      <c r="AB10" s="648"/>
      <c r="AC10" s="648"/>
      <c r="AD10" s="649" t="s">
        <v>234</v>
      </c>
      <c r="AE10" s="649"/>
      <c r="AF10" s="649"/>
      <c r="AG10" s="649"/>
      <c r="AH10" s="649"/>
      <c r="AI10" s="649"/>
      <c r="AJ10" s="649"/>
      <c r="AK10" s="649"/>
      <c r="AL10" s="650" t="s">
        <v>174</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v>27819</v>
      </c>
      <c r="BH10" s="646"/>
      <c r="BI10" s="646"/>
      <c r="BJ10" s="646"/>
      <c r="BK10" s="646"/>
      <c r="BL10" s="646"/>
      <c r="BM10" s="646"/>
      <c r="BN10" s="647"/>
      <c r="BO10" s="648">
        <v>2.5</v>
      </c>
      <c r="BP10" s="648"/>
      <c r="BQ10" s="648"/>
      <c r="BR10" s="648"/>
      <c r="BS10" s="654" t="s">
        <v>234</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t="s">
        <v>174</v>
      </c>
      <c r="CS10" s="646"/>
      <c r="CT10" s="646"/>
      <c r="CU10" s="646"/>
      <c r="CV10" s="646"/>
      <c r="CW10" s="646"/>
      <c r="CX10" s="646"/>
      <c r="CY10" s="647"/>
      <c r="CZ10" s="648" t="s">
        <v>234</v>
      </c>
      <c r="DA10" s="648"/>
      <c r="DB10" s="648"/>
      <c r="DC10" s="648"/>
      <c r="DD10" s="654" t="s">
        <v>234</v>
      </c>
      <c r="DE10" s="646"/>
      <c r="DF10" s="646"/>
      <c r="DG10" s="646"/>
      <c r="DH10" s="646"/>
      <c r="DI10" s="646"/>
      <c r="DJ10" s="646"/>
      <c r="DK10" s="646"/>
      <c r="DL10" s="646"/>
      <c r="DM10" s="646"/>
      <c r="DN10" s="646"/>
      <c r="DO10" s="646"/>
      <c r="DP10" s="647"/>
      <c r="DQ10" s="654" t="s">
        <v>234</v>
      </c>
      <c r="DR10" s="646"/>
      <c r="DS10" s="646"/>
      <c r="DT10" s="646"/>
      <c r="DU10" s="646"/>
      <c r="DV10" s="646"/>
      <c r="DW10" s="646"/>
      <c r="DX10" s="646"/>
      <c r="DY10" s="646"/>
      <c r="DZ10" s="646"/>
      <c r="EA10" s="646"/>
      <c r="EB10" s="646"/>
      <c r="EC10" s="655"/>
    </row>
    <row r="11" spans="2:143" ht="11.25" customHeight="1" x14ac:dyDescent="0.15">
      <c r="B11" s="642" t="s">
        <v>249</v>
      </c>
      <c r="C11" s="643"/>
      <c r="D11" s="643"/>
      <c r="E11" s="643"/>
      <c r="F11" s="643"/>
      <c r="G11" s="643"/>
      <c r="H11" s="643"/>
      <c r="I11" s="643"/>
      <c r="J11" s="643"/>
      <c r="K11" s="643"/>
      <c r="L11" s="643"/>
      <c r="M11" s="643"/>
      <c r="N11" s="643"/>
      <c r="O11" s="643"/>
      <c r="P11" s="643"/>
      <c r="Q11" s="644"/>
      <c r="R11" s="645">
        <v>212126</v>
      </c>
      <c r="S11" s="646"/>
      <c r="T11" s="646"/>
      <c r="U11" s="646"/>
      <c r="V11" s="646"/>
      <c r="W11" s="646"/>
      <c r="X11" s="646"/>
      <c r="Y11" s="647"/>
      <c r="Z11" s="650">
        <v>2.2999999999999998</v>
      </c>
      <c r="AA11" s="651"/>
      <c r="AB11" s="651"/>
      <c r="AC11" s="663"/>
      <c r="AD11" s="654">
        <v>212126</v>
      </c>
      <c r="AE11" s="646"/>
      <c r="AF11" s="646"/>
      <c r="AG11" s="646"/>
      <c r="AH11" s="646"/>
      <c r="AI11" s="646"/>
      <c r="AJ11" s="646"/>
      <c r="AK11" s="647"/>
      <c r="AL11" s="650">
        <v>3.7</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33190</v>
      </c>
      <c r="BH11" s="646"/>
      <c r="BI11" s="646"/>
      <c r="BJ11" s="646"/>
      <c r="BK11" s="646"/>
      <c r="BL11" s="646"/>
      <c r="BM11" s="646"/>
      <c r="BN11" s="647"/>
      <c r="BO11" s="648">
        <v>3</v>
      </c>
      <c r="BP11" s="648"/>
      <c r="BQ11" s="648"/>
      <c r="BR11" s="648"/>
      <c r="BS11" s="654" t="s">
        <v>236</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645083</v>
      </c>
      <c r="CS11" s="646"/>
      <c r="CT11" s="646"/>
      <c r="CU11" s="646"/>
      <c r="CV11" s="646"/>
      <c r="CW11" s="646"/>
      <c r="CX11" s="646"/>
      <c r="CY11" s="647"/>
      <c r="CZ11" s="648">
        <v>7.1</v>
      </c>
      <c r="DA11" s="648"/>
      <c r="DB11" s="648"/>
      <c r="DC11" s="648"/>
      <c r="DD11" s="654">
        <v>164625</v>
      </c>
      <c r="DE11" s="646"/>
      <c r="DF11" s="646"/>
      <c r="DG11" s="646"/>
      <c r="DH11" s="646"/>
      <c r="DI11" s="646"/>
      <c r="DJ11" s="646"/>
      <c r="DK11" s="646"/>
      <c r="DL11" s="646"/>
      <c r="DM11" s="646"/>
      <c r="DN11" s="646"/>
      <c r="DO11" s="646"/>
      <c r="DP11" s="647"/>
      <c r="DQ11" s="654">
        <v>444549</v>
      </c>
      <c r="DR11" s="646"/>
      <c r="DS11" s="646"/>
      <c r="DT11" s="646"/>
      <c r="DU11" s="646"/>
      <c r="DV11" s="646"/>
      <c r="DW11" s="646"/>
      <c r="DX11" s="646"/>
      <c r="DY11" s="646"/>
      <c r="DZ11" s="646"/>
      <c r="EA11" s="646"/>
      <c r="EB11" s="646"/>
      <c r="EC11" s="655"/>
    </row>
    <row r="12" spans="2:143" ht="11.25" customHeight="1" x14ac:dyDescent="0.15">
      <c r="B12" s="642" t="s">
        <v>252</v>
      </c>
      <c r="C12" s="643"/>
      <c r="D12" s="643"/>
      <c r="E12" s="643"/>
      <c r="F12" s="643"/>
      <c r="G12" s="643"/>
      <c r="H12" s="643"/>
      <c r="I12" s="643"/>
      <c r="J12" s="643"/>
      <c r="K12" s="643"/>
      <c r="L12" s="643"/>
      <c r="M12" s="643"/>
      <c r="N12" s="643"/>
      <c r="O12" s="643"/>
      <c r="P12" s="643"/>
      <c r="Q12" s="644"/>
      <c r="R12" s="645" t="s">
        <v>236</v>
      </c>
      <c r="S12" s="646"/>
      <c r="T12" s="646"/>
      <c r="U12" s="646"/>
      <c r="V12" s="646"/>
      <c r="W12" s="646"/>
      <c r="X12" s="646"/>
      <c r="Y12" s="647"/>
      <c r="Z12" s="648" t="s">
        <v>236</v>
      </c>
      <c r="AA12" s="648"/>
      <c r="AB12" s="648"/>
      <c r="AC12" s="648"/>
      <c r="AD12" s="649" t="s">
        <v>234</v>
      </c>
      <c r="AE12" s="649"/>
      <c r="AF12" s="649"/>
      <c r="AG12" s="649"/>
      <c r="AH12" s="649"/>
      <c r="AI12" s="649"/>
      <c r="AJ12" s="649"/>
      <c r="AK12" s="649"/>
      <c r="AL12" s="650" t="s">
        <v>138</v>
      </c>
      <c r="AM12" s="651"/>
      <c r="AN12" s="651"/>
      <c r="AO12" s="652"/>
      <c r="AP12" s="642" t="s">
        <v>253</v>
      </c>
      <c r="AQ12" s="643"/>
      <c r="AR12" s="643"/>
      <c r="AS12" s="643"/>
      <c r="AT12" s="643"/>
      <c r="AU12" s="643"/>
      <c r="AV12" s="643"/>
      <c r="AW12" s="643"/>
      <c r="AX12" s="643"/>
      <c r="AY12" s="643"/>
      <c r="AZ12" s="643"/>
      <c r="BA12" s="643"/>
      <c r="BB12" s="643"/>
      <c r="BC12" s="643"/>
      <c r="BD12" s="643"/>
      <c r="BE12" s="643"/>
      <c r="BF12" s="644"/>
      <c r="BG12" s="645">
        <v>486580</v>
      </c>
      <c r="BH12" s="646"/>
      <c r="BI12" s="646"/>
      <c r="BJ12" s="646"/>
      <c r="BK12" s="646"/>
      <c r="BL12" s="646"/>
      <c r="BM12" s="646"/>
      <c r="BN12" s="647"/>
      <c r="BO12" s="648">
        <v>44.2</v>
      </c>
      <c r="BP12" s="648"/>
      <c r="BQ12" s="648"/>
      <c r="BR12" s="648"/>
      <c r="BS12" s="654" t="s">
        <v>174</v>
      </c>
      <c r="BT12" s="646"/>
      <c r="BU12" s="646"/>
      <c r="BV12" s="646"/>
      <c r="BW12" s="646"/>
      <c r="BX12" s="646"/>
      <c r="BY12" s="646"/>
      <c r="BZ12" s="646"/>
      <c r="CA12" s="646"/>
      <c r="CB12" s="655"/>
      <c r="CD12" s="660" t="s">
        <v>254</v>
      </c>
      <c r="CE12" s="661"/>
      <c r="CF12" s="661"/>
      <c r="CG12" s="661"/>
      <c r="CH12" s="661"/>
      <c r="CI12" s="661"/>
      <c r="CJ12" s="661"/>
      <c r="CK12" s="661"/>
      <c r="CL12" s="661"/>
      <c r="CM12" s="661"/>
      <c r="CN12" s="661"/>
      <c r="CO12" s="661"/>
      <c r="CP12" s="661"/>
      <c r="CQ12" s="662"/>
      <c r="CR12" s="645">
        <v>168444</v>
      </c>
      <c r="CS12" s="646"/>
      <c r="CT12" s="646"/>
      <c r="CU12" s="646"/>
      <c r="CV12" s="646"/>
      <c r="CW12" s="646"/>
      <c r="CX12" s="646"/>
      <c r="CY12" s="647"/>
      <c r="CZ12" s="648">
        <v>1.9</v>
      </c>
      <c r="DA12" s="648"/>
      <c r="DB12" s="648"/>
      <c r="DC12" s="648"/>
      <c r="DD12" s="654">
        <v>198</v>
      </c>
      <c r="DE12" s="646"/>
      <c r="DF12" s="646"/>
      <c r="DG12" s="646"/>
      <c r="DH12" s="646"/>
      <c r="DI12" s="646"/>
      <c r="DJ12" s="646"/>
      <c r="DK12" s="646"/>
      <c r="DL12" s="646"/>
      <c r="DM12" s="646"/>
      <c r="DN12" s="646"/>
      <c r="DO12" s="646"/>
      <c r="DP12" s="647"/>
      <c r="DQ12" s="654">
        <v>88935</v>
      </c>
      <c r="DR12" s="646"/>
      <c r="DS12" s="646"/>
      <c r="DT12" s="646"/>
      <c r="DU12" s="646"/>
      <c r="DV12" s="646"/>
      <c r="DW12" s="646"/>
      <c r="DX12" s="646"/>
      <c r="DY12" s="646"/>
      <c r="DZ12" s="646"/>
      <c r="EA12" s="646"/>
      <c r="EB12" s="646"/>
      <c r="EC12" s="655"/>
    </row>
    <row r="13" spans="2:143" ht="11.25" customHeight="1" x14ac:dyDescent="0.15">
      <c r="B13" s="642" t="s">
        <v>255</v>
      </c>
      <c r="C13" s="643"/>
      <c r="D13" s="643"/>
      <c r="E13" s="643"/>
      <c r="F13" s="643"/>
      <c r="G13" s="643"/>
      <c r="H13" s="643"/>
      <c r="I13" s="643"/>
      <c r="J13" s="643"/>
      <c r="K13" s="643"/>
      <c r="L13" s="643"/>
      <c r="M13" s="643"/>
      <c r="N13" s="643"/>
      <c r="O13" s="643"/>
      <c r="P13" s="643"/>
      <c r="Q13" s="644"/>
      <c r="R13" s="645" t="s">
        <v>234</v>
      </c>
      <c r="S13" s="646"/>
      <c r="T13" s="646"/>
      <c r="U13" s="646"/>
      <c r="V13" s="646"/>
      <c r="W13" s="646"/>
      <c r="X13" s="646"/>
      <c r="Y13" s="647"/>
      <c r="Z13" s="648" t="s">
        <v>174</v>
      </c>
      <c r="AA13" s="648"/>
      <c r="AB13" s="648"/>
      <c r="AC13" s="648"/>
      <c r="AD13" s="649" t="s">
        <v>234</v>
      </c>
      <c r="AE13" s="649"/>
      <c r="AF13" s="649"/>
      <c r="AG13" s="649"/>
      <c r="AH13" s="649"/>
      <c r="AI13" s="649"/>
      <c r="AJ13" s="649"/>
      <c r="AK13" s="649"/>
      <c r="AL13" s="650" t="s">
        <v>234</v>
      </c>
      <c r="AM13" s="651"/>
      <c r="AN13" s="651"/>
      <c r="AO13" s="652"/>
      <c r="AP13" s="642" t="s">
        <v>256</v>
      </c>
      <c r="AQ13" s="643"/>
      <c r="AR13" s="643"/>
      <c r="AS13" s="643"/>
      <c r="AT13" s="643"/>
      <c r="AU13" s="643"/>
      <c r="AV13" s="643"/>
      <c r="AW13" s="643"/>
      <c r="AX13" s="643"/>
      <c r="AY13" s="643"/>
      <c r="AZ13" s="643"/>
      <c r="BA13" s="643"/>
      <c r="BB13" s="643"/>
      <c r="BC13" s="643"/>
      <c r="BD13" s="643"/>
      <c r="BE13" s="643"/>
      <c r="BF13" s="644"/>
      <c r="BG13" s="645">
        <v>486240</v>
      </c>
      <c r="BH13" s="646"/>
      <c r="BI13" s="646"/>
      <c r="BJ13" s="646"/>
      <c r="BK13" s="646"/>
      <c r="BL13" s="646"/>
      <c r="BM13" s="646"/>
      <c r="BN13" s="647"/>
      <c r="BO13" s="648">
        <v>44.2</v>
      </c>
      <c r="BP13" s="648"/>
      <c r="BQ13" s="648"/>
      <c r="BR13" s="648"/>
      <c r="BS13" s="654" t="s">
        <v>234</v>
      </c>
      <c r="BT13" s="646"/>
      <c r="BU13" s="646"/>
      <c r="BV13" s="646"/>
      <c r="BW13" s="646"/>
      <c r="BX13" s="646"/>
      <c r="BY13" s="646"/>
      <c r="BZ13" s="646"/>
      <c r="CA13" s="646"/>
      <c r="CB13" s="655"/>
      <c r="CD13" s="660" t="s">
        <v>257</v>
      </c>
      <c r="CE13" s="661"/>
      <c r="CF13" s="661"/>
      <c r="CG13" s="661"/>
      <c r="CH13" s="661"/>
      <c r="CI13" s="661"/>
      <c r="CJ13" s="661"/>
      <c r="CK13" s="661"/>
      <c r="CL13" s="661"/>
      <c r="CM13" s="661"/>
      <c r="CN13" s="661"/>
      <c r="CO13" s="661"/>
      <c r="CP13" s="661"/>
      <c r="CQ13" s="662"/>
      <c r="CR13" s="645">
        <v>665998</v>
      </c>
      <c r="CS13" s="646"/>
      <c r="CT13" s="646"/>
      <c r="CU13" s="646"/>
      <c r="CV13" s="646"/>
      <c r="CW13" s="646"/>
      <c r="CX13" s="646"/>
      <c r="CY13" s="647"/>
      <c r="CZ13" s="648">
        <v>7.3</v>
      </c>
      <c r="DA13" s="648"/>
      <c r="DB13" s="648"/>
      <c r="DC13" s="648"/>
      <c r="DD13" s="654">
        <v>425821</v>
      </c>
      <c r="DE13" s="646"/>
      <c r="DF13" s="646"/>
      <c r="DG13" s="646"/>
      <c r="DH13" s="646"/>
      <c r="DI13" s="646"/>
      <c r="DJ13" s="646"/>
      <c r="DK13" s="646"/>
      <c r="DL13" s="646"/>
      <c r="DM13" s="646"/>
      <c r="DN13" s="646"/>
      <c r="DO13" s="646"/>
      <c r="DP13" s="647"/>
      <c r="DQ13" s="654">
        <v>309824</v>
      </c>
      <c r="DR13" s="646"/>
      <c r="DS13" s="646"/>
      <c r="DT13" s="646"/>
      <c r="DU13" s="646"/>
      <c r="DV13" s="646"/>
      <c r="DW13" s="646"/>
      <c r="DX13" s="646"/>
      <c r="DY13" s="646"/>
      <c r="DZ13" s="646"/>
      <c r="EA13" s="646"/>
      <c r="EB13" s="646"/>
      <c r="EC13" s="655"/>
    </row>
    <row r="14" spans="2:143" ht="11.25" customHeight="1" x14ac:dyDescent="0.15">
      <c r="B14" s="642" t="s">
        <v>258</v>
      </c>
      <c r="C14" s="643"/>
      <c r="D14" s="643"/>
      <c r="E14" s="643"/>
      <c r="F14" s="643"/>
      <c r="G14" s="643"/>
      <c r="H14" s="643"/>
      <c r="I14" s="643"/>
      <c r="J14" s="643"/>
      <c r="K14" s="643"/>
      <c r="L14" s="643"/>
      <c r="M14" s="643"/>
      <c r="N14" s="643"/>
      <c r="O14" s="643"/>
      <c r="P14" s="643"/>
      <c r="Q14" s="644"/>
      <c r="R14" s="645">
        <v>15542</v>
      </c>
      <c r="S14" s="646"/>
      <c r="T14" s="646"/>
      <c r="U14" s="646"/>
      <c r="V14" s="646"/>
      <c r="W14" s="646"/>
      <c r="X14" s="646"/>
      <c r="Y14" s="647"/>
      <c r="Z14" s="648">
        <v>0.2</v>
      </c>
      <c r="AA14" s="648"/>
      <c r="AB14" s="648"/>
      <c r="AC14" s="648"/>
      <c r="AD14" s="649">
        <v>15542</v>
      </c>
      <c r="AE14" s="649"/>
      <c r="AF14" s="649"/>
      <c r="AG14" s="649"/>
      <c r="AH14" s="649"/>
      <c r="AI14" s="649"/>
      <c r="AJ14" s="649"/>
      <c r="AK14" s="649"/>
      <c r="AL14" s="650">
        <v>0.3</v>
      </c>
      <c r="AM14" s="651"/>
      <c r="AN14" s="651"/>
      <c r="AO14" s="652"/>
      <c r="AP14" s="642" t="s">
        <v>259</v>
      </c>
      <c r="AQ14" s="643"/>
      <c r="AR14" s="643"/>
      <c r="AS14" s="643"/>
      <c r="AT14" s="643"/>
      <c r="AU14" s="643"/>
      <c r="AV14" s="643"/>
      <c r="AW14" s="643"/>
      <c r="AX14" s="643"/>
      <c r="AY14" s="643"/>
      <c r="AZ14" s="643"/>
      <c r="BA14" s="643"/>
      <c r="BB14" s="643"/>
      <c r="BC14" s="643"/>
      <c r="BD14" s="643"/>
      <c r="BE14" s="643"/>
      <c r="BF14" s="644"/>
      <c r="BG14" s="645">
        <v>46330</v>
      </c>
      <c r="BH14" s="646"/>
      <c r="BI14" s="646"/>
      <c r="BJ14" s="646"/>
      <c r="BK14" s="646"/>
      <c r="BL14" s="646"/>
      <c r="BM14" s="646"/>
      <c r="BN14" s="647"/>
      <c r="BO14" s="648">
        <v>4.2</v>
      </c>
      <c r="BP14" s="648"/>
      <c r="BQ14" s="648"/>
      <c r="BR14" s="648"/>
      <c r="BS14" s="654" t="s">
        <v>174</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936409</v>
      </c>
      <c r="CS14" s="646"/>
      <c r="CT14" s="646"/>
      <c r="CU14" s="646"/>
      <c r="CV14" s="646"/>
      <c r="CW14" s="646"/>
      <c r="CX14" s="646"/>
      <c r="CY14" s="647"/>
      <c r="CZ14" s="648">
        <v>10.3</v>
      </c>
      <c r="DA14" s="648"/>
      <c r="DB14" s="648"/>
      <c r="DC14" s="648"/>
      <c r="DD14" s="654">
        <v>443614</v>
      </c>
      <c r="DE14" s="646"/>
      <c r="DF14" s="646"/>
      <c r="DG14" s="646"/>
      <c r="DH14" s="646"/>
      <c r="DI14" s="646"/>
      <c r="DJ14" s="646"/>
      <c r="DK14" s="646"/>
      <c r="DL14" s="646"/>
      <c r="DM14" s="646"/>
      <c r="DN14" s="646"/>
      <c r="DO14" s="646"/>
      <c r="DP14" s="647"/>
      <c r="DQ14" s="654">
        <v>496691</v>
      </c>
      <c r="DR14" s="646"/>
      <c r="DS14" s="646"/>
      <c r="DT14" s="646"/>
      <c r="DU14" s="646"/>
      <c r="DV14" s="646"/>
      <c r="DW14" s="646"/>
      <c r="DX14" s="646"/>
      <c r="DY14" s="646"/>
      <c r="DZ14" s="646"/>
      <c r="EA14" s="646"/>
      <c r="EB14" s="646"/>
      <c r="EC14" s="655"/>
    </row>
    <row r="15" spans="2:143" ht="11.25" customHeight="1" x14ac:dyDescent="0.15">
      <c r="B15" s="642" t="s">
        <v>261</v>
      </c>
      <c r="C15" s="643"/>
      <c r="D15" s="643"/>
      <c r="E15" s="643"/>
      <c r="F15" s="643"/>
      <c r="G15" s="643"/>
      <c r="H15" s="643"/>
      <c r="I15" s="643"/>
      <c r="J15" s="643"/>
      <c r="K15" s="643"/>
      <c r="L15" s="643"/>
      <c r="M15" s="643"/>
      <c r="N15" s="643"/>
      <c r="O15" s="643"/>
      <c r="P15" s="643"/>
      <c r="Q15" s="644"/>
      <c r="R15" s="645" t="s">
        <v>174</v>
      </c>
      <c r="S15" s="646"/>
      <c r="T15" s="646"/>
      <c r="U15" s="646"/>
      <c r="V15" s="646"/>
      <c r="W15" s="646"/>
      <c r="X15" s="646"/>
      <c r="Y15" s="647"/>
      <c r="Z15" s="648" t="s">
        <v>174</v>
      </c>
      <c r="AA15" s="648"/>
      <c r="AB15" s="648"/>
      <c r="AC15" s="648"/>
      <c r="AD15" s="649" t="s">
        <v>236</v>
      </c>
      <c r="AE15" s="649"/>
      <c r="AF15" s="649"/>
      <c r="AG15" s="649"/>
      <c r="AH15" s="649"/>
      <c r="AI15" s="649"/>
      <c r="AJ15" s="649"/>
      <c r="AK15" s="649"/>
      <c r="AL15" s="650" t="s">
        <v>174</v>
      </c>
      <c r="AM15" s="651"/>
      <c r="AN15" s="651"/>
      <c r="AO15" s="652"/>
      <c r="AP15" s="642" t="s">
        <v>262</v>
      </c>
      <c r="AQ15" s="643"/>
      <c r="AR15" s="643"/>
      <c r="AS15" s="643"/>
      <c r="AT15" s="643"/>
      <c r="AU15" s="643"/>
      <c r="AV15" s="643"/>
      <c r="AW15" s="643"/>
      <c r="AX15" s="643"/>
      <c r="AY15" s="643"/>
      <c r="AZ15" s="643"/>
      <c r="BA15" s="643"/>
      <c r="BB15" s="643"/>
      <c r="BC15" s="643"/>
      <c r="BD15" s="643"/>
      <c r="BE15" s="643"/>
      <c r="BF15" s="644"/>
      <c r="BG15" s="645">
        <v>56427</v>
      </c>
      <c r="BH15" s="646"/>
      <c r="BI15" s="646"/>
      <c r="BJ15" s="646"/>
      <c r="BK15" s="646"/>
      <c r="BL15" s="646"/>
      <c r="BM15" s="646"/>
      <c r="BN15" s="647"/>
      <c r="BO15" s="648">
        <v>5.0999999999999996</v>
      </c>
      <c r="BP15" s="648"/>
      <c r="BQ15" s="648"/>
      <c r="BR15" s="648"/>
      <c r="BS15" s="654" t="s">
        <v>234</v>
      </c>
      <c r="BT15" s="646"/>
      <c r="BU15" s="646"/>
      <c r="BV15" s="646"/>
      <c r="BW15" s="646"/>
      <c r="BX15" s="646"/>
      <c r="BY15" s="646"/>
      <c r="BZ15" s="646"/>
      <c r="CA15" s="646"/>
      <c r="CB15" s="655"/>
      <c r="CD15" s="660" t="s">
        <v>263</v>
      </c>
      <c r="CE15" s="661"/>
      <c r="CF15" s="661"/>
      <c r="CG15" s="661"/>
      <c r="CH15" s="661"/>
      <c r="CI15" s="661"/>
      <c r="CJ15" s="661"/>
      <c r="CK15" s="661"/>
      <c r="CL15" s="661"/>
      <c r="CM15" s="661"/>
      <c r="CN15" s="661"/>
      <c r="CO15" s="661"/>
      <c r="CP15" s="661"/>
      <c r="CQ15" s="662"/>
      <c r="CR15" s="645">
        <v>564204</v>
      </c>
      <c r="CS15" s="646"/>
      <c r="CT15" s="646"/>
      <c r="CU15" s="646"/>
      <c r="CV15" s="646"/>
      <c r="CW15" s="646"/>
      <c r="CX15" s="646"/>
      <c r="CY15" s="647"/>
      <c r="CZ15" s="648">
        <v>6.2</v>
      </c>
      <c r="DA15" s="648"/>
      <c r="DB15" s="648"/>
      <c r="DC15" s="648"/>
      <c r="DD15" s="654">
        <v>45998</v>
      </c>
      <c r="DE15" s="646"/>
      <c r="DF15" s="646"/>
      <c r="DG15" s="646"/>
      <c r="DH15" s="646"/>
      <c r="DI15" s="646"/>
      <c r="DJ15" s="646"/>
      <c r="DK15" s="646"/>
      <c r="DL15" s="646"/>
      <c r="DM15" s="646"/>
      <c r="DN15" s="646"/>
      <c r="DO15" s="646"/>
      <c r="DP15" s="647"/>
      <c r="DQ15" s="654">
        <v>478387</v>
      </c>
      <c r="DR15" s="646"/>
      <c r="DS15" s="646"/>
      <c r="DT15" s="646"/>
      <c r="DU15" s="646"/>
      <c r="DV15" s="646"/>
      <c r="DW15" s="646"/>
      <c r="DX15" s="646"/>
      <c r="DY15" s="646"/>
      <c r="DZ15" s="646"/>
      <c r="EA15" s="646"/>
      <c r="EB15" s="646"/>
      <c r="EC15" s="655"/>
    </row>
    <row r="16" spans="2:143" ht="11.25" customHeight="1" x14ac:dyDescent="0.15">
      <c r="B16" s="642" t="s">
        <v>264</v>
      </c>
      <c r="C16" s="643"/>
      <c r="D16" s="643"/>
      <c r="E16" s="643"/>
      <c r="F16" s="643"/>
      <c r="G16" s="643"/>
      <c r="H16" s="643"/>
      <c r="I16" s="643"/>
      <c r="J16" s="643"/>
      <c r="K16" s="643"/>
      <c r="L16" s="643"/>
      <c r="M16" s="643"/>
      <c r="N16" s="643"/>
      <c r="O16" s="643"/>
      <c r="P16" s="643"/>
      <c r="Q16" s="644"/>
      <c r="R16" s="645">
        <v>3873</v>
      </c>
      <c r="S16" s="646"/>
      <c r="T16" s="646"/>
      <c r="U16" s="646"/>
      <c r="V16" s="646"/>
      <c r="W16" s="646"/>
      <c r="X16" s="646"/>
      <c r="Y16" s="647"/>
      <c r="Z16" s="648">
        <v>0</v>
      </c>
      <c r="AA16" s="648"/>
      <c r="AB16" s="648"/>
      <c r="AC16" s="648"/>
      <c r="AD16" s="649">
        <v>3873</v>
      </c>
      <c r="AE16" s="649"/>
      <c r="AF16" s="649"/>
      <c r="AG16" s="649"/>
      <c r="AH16" s="649"/>
      <c r="AI16" s="649"/>
      <c r="AJ16" s="649"/>
      <c r="AK16" s="649"/>
      <c r="AL16" s="650">
        <v>0.1</v>
      </c>
      <c r="AM16" s="651"/>
      <c r="AN16" s="651"/>
      <c r="AO16" s="652"/>
      <c r="AP16" s="642" t="s">
        <v>265</v>
      </c>
      <c r="AQ16" s="643"/>
      <c r="AR16" s="643"/>
      <c r="AS16" s="643"/>
      <c r="AT16" s="643"/>
      <c r="AU16" s="643"/>
      <c r="AV16" s="643"/>
      <c r="AW16" s="643"/>
      <c r="AX16" s="643"/>
      <c r="AY16" s="643"/>
      <c r="AZ16" s="643"/>
      <c r="BA16" s="643"/>
      <c r="BB16" s="643"/>
      <c r="BC16" s="643"/>
      <c r="BD16" s="643"/>
      <c r="BE16" s="643"/>
      <c r="BF16" s="644"/>
      <c r="BG16" s="645">
        <v>794</v>
      </c>
      <c r="BH16" s="646"/>
      <c r="BI16" s="646"/>
      <c r="BJ16" s="646"/>
      <c r="BK16" s="646"/>
      <c r="BL16" s="646"/>
      <c r="BM16" s="646"/>
      <c r="BN16" s="647"/>
      <c r="BO16" s="648">
        <v>0.1</v>
      </c>
      <c r="BP16" s="648"/>
      <c r="BQ16" s="648"/>
      <c r="BR16" s="648"/>
      <c r="BS16" s="654" t="s">
        <v>234</v>
      </c>
      <c r="BT16" s="646"/>
      <c r="BU16" s="646"/>
      <c r="BV16" s="646"/>
      <c r="BW16" s="646"/>
      <c r="BX16" s="646"/>
      <c r="BY16" s="646"/>
      <c r="BZ16" s="646"/>
      <c r="CA16" s="646"/>
      <c r="CB16" s="655"/>
      <c r="CD16" s="660" t="s">
        <v>266</v>
      </c>
      <c r="CE16" s="661"/>
      <c r="CF16" s="661"/>
      <c r="CG16" s="661"/>
      <c r="CH16" s="661"/>
      <c r="CI16" s="661"/>
      <c r="CJ16" s="661"/>
      <c r="CK16" s="661"/>
      <c r="CL16" s="661"/>
      <c r="CM16" s="661"/>
      <c r="CN16" s="661"/>
      <c r="CO16" s="661"/>
      <c r="CP16" s="661"/>
      <c r="CQ16" s="662"/>
      <c r="CR16" s="645">
        <v>159069</v>
      </c>
      <c r="CS16" s="646"/>
      <c r="CT16" s="646"/>
      <c r="CU16" s="646"/>
      <c r="CV16" s="646"/>
      <c r="CW16" s="646"/>
      <c r="CX16" s="646"/>
      <c r="CY16" s="647"/>
      <c r="CZ16" s="648">
        <v>1.7</v>
      </c>
      <c r="DA16" s="648"/>
      <c r="DB16" s="648"/>
      <c r="DC16" s="648"/>
      <c r="DD16" s="654" t="s">
        <v>174</v>
      </c>
      <c r="DE16" s="646"/>
      <c r="DF16" s="646"/>
      <c r="DG16" s="646"/>
      <c r="DH16" s="646"/>
      <c r="DI16" s="646"/>
      <c r="DJ16" s="646"/>
      <c r="DK16" s="646"/>
      <c r="DL16" s="646"/>
      <c r="DM16" s="646"/>
      <c r="DN16" s="646"/>
      <c r="DO16" s="646"/>
      <c r="DP16" s="647"/>
      <c r="DQ16" s="654">
        <v>1290</v>
      </c>
      <c r="DR16" s="646"/>
      <c r="DS16" s="646"/>
      <c r="DT16" s="646"/>
      <c r="DU16" s="646"/>
      <c r="DV16" s="646"/>
      <c r="DW16" s="646"/>
      <c r="DX16" s="646"/>
      <c r="DY16" s="646"/>
      <c r="DZ16" s="646"/>
      <c r="EA16" s="646"/>
      <c r="EB16" s="646"/>
      <c r="EC16" s="655"/>
    </row>
    <row r="17" spans="2:133" ht="11.25" customHeight="1" x14ac:dyDescent="0.15">
      <c r="B17" s="642" t="s">
        <v>267</v>
      </c>
      <c r="C17" s="643"/>
      <c r="D17" s="643"/>
      <c r="E17" s="643"/>
      <c r="F17" s="643"/>
      <c r="G17" s="643"/>
      <c r="H17" s="643"/>
      <c r="I17" s="643"/>
      <c r="J17" s="643"/>
      <c r="K17" s="643"/>
      <c r="L17" s="643"/>
      <c r="M17" s="643"/>
      <c r="N17" s="643"/>
      <c r="O17" s="643"/>
      <c r="P17" s="643"/>
      <c r="Q17" s="644"/>
      <c r="R17" s="645">
        <v>22811</v>
      </c>
      <c r="S17" s="646"/>
      <c r="T17" s="646"/>
      <c r="U17" s="646"/>
      <c r="V17" s="646"/>
      <c r="W17" s="646"/>
      <c r="X17" s="646"/>
      <c r="Y17" s="647"/>
      <c r="Z17" s="648">
        <v>0.2</v>
      </c>
      <c r="AA17" s="648"/>
      <c r="AB17" s="648"/>
      <c r="AC17" s="648"/>
      <c r="AD17" s="649">
        <v>22811</v>
      </c>
      <c r="AE17" s="649"/>
      <c r="AF17" s="649"/>
      <c r="AG17" s="649"/>
      <c r="AH17" s="649"/>
      <c r="AI17" s="649"/>
      <c r="AJ17" s="649"/>
      <c r="AK17" s="649"/>
      <c r="AL17" s="650">
        <v>0.4</v>
      </c>
      <c r="AM17" s="651"/>
      <c r="AN17" s="651"/>
      <c r="AO17" s="652"/>
      <c r="AP17" s="642" t="s">
        <v>268</v>
      </c>
      <c r="AQ17" s="643"/>
      <c r="AR17" s="643"/>
      <c r="AS17" s="643"/>
      <c r="AT17" s="643"/>
      <c r="AU17" s="643"/>
      <c r="AV17" s="643"/>
      <c r="AW17" s="643"/>
      <c r="AX17" s="643"/>
      <c r="AY17" s="643"/>
      <c r="AZ17" s="643"/>
      <c r="BA17" s="643"/>
      <c r="BB17" s="643"/>
      <c r="BC17" s="643"/>
      <c r="BD17" s="643"/>
      <c r="BE17" s="643"/>
      <c r="BF17" s="644"/>
      <c r="BG17" s="645" t="s">
        <v>174</v>
      </c>
      <c r="BH17" s="646"/>
      <c r="BI17" s="646"/>
      <c r="BJ17" s="646"/>
      <c r="BK17" s="646"/>
      <c r="BL17" s="646"/>
      <c r="BM17" s="646"/>
      <c r="BN17" s="647"/>
      <c r="BO17" s="648" t="s">
        <v>174</v>
      </c>
      <c r="BP17" s="648"/>
      <c r="BQ17" s="648"/>
      <c r="BR17" s="648"/>
      <c r="BS17" s="654" t="s">
        <v>174</v>
      </c>
      <c r="BT17" s="646"/>
      <c r="BU17" s="646"/>
      <c r="BV17" s="646"/>
      <c r="BW17" s="646"/>
      <c r="BX17" s="646"/>
      <c r="BY17" s="646"/>
      <c r="BZ17" s="646"/>
      <c r="CA17" s="646"/>
      <c r="CB17" s="655"/>
      <c r="CD17" s="660" t="s">
        <v>269</v>
      </c>
      <c r="CE17" s="661"/>
      <c r="CF17" s="661"/>
      <c r="CG17" s="661"/>
      <c r="CH17" s="661"/>
      <c r="CI17" s="661"/>
      <c r="CJ17" s="661"/>
      <c r="CK17" s="661"/>
      <c r="CL17" s="661"/>
      <c r="CM17" s="661"/>
      <c r="CN17" s="661"/>
      <c r="CO17" s="661"/>
      <c r="CP17" s="661"/>
      <c r="CQ17" s="662"/>
      <c r="CR17" s="645">
        <v>1176182</v>
      </c>
      <c r="CS17" s="646"/>
      <c r="CT17" s="646"/>
      <c r="CU17" s="646"/>
      <c r="CV17" s="646"/>
      <c r="CW17" s="646"/>
      <c r="CX17" s="646"/>
      <c r="CY17" s="647"/>
      <c r="CZ17" s="648">
        <v>12.9</v>
      </c>
      <c r="DA17" s="648"/>
      <c r="DB17" s="648"/>
      <c r="DC17" s="648"/>
      <c r="DD17" s="654" t="s">
        <v>236</v>
      </c>
      <c r="DE17" s="646"/>
      <c r="DF17" s="646"/>
      <c r="DG17" s="646"/>
      <c r="DH17" s="646"/>
      <c r="DI17" s="646"/>
      <c r="DJ17" s="646"/>
      <c r="DK17" s="646"/>
      <c r="DL17" s="646"/>
      <c r="DM17" s="646"/>
      <c r="DN17" s="646"/>
      <c r="DO17" s="646"/>
      <c r="DP17" s="647"/>
      <c r="DQ17" s="654">
        <v>1157661</v>
      </c>
      <c r="DR17" s="646"/>
      <c r="DS17" s="646"/>
      <c r="DT17" s="646"/>
      <c r="DU17" s="646"/>
      <c r="DV17" s="646"/>
      <c r="DW17" s="646"/>
      <c r="DX17" s="646"/>
      <c r="DY17" s="646"/>
      <c r="DZ17" s="646"/>
      <c r="EA17" s="646"/>
      <c r="EB17" s="646"/>
      <c r="EC17" s="655"/>
    </row>
    <row r="18" spans="2:133" ht="11.25" customHeight="1" x14ac:dyDescent="0.15">
      <c r="B18" s="642" t="s">
        <v>270</v>
      </c>
      <c r="C18" s="643"/>
      <c r="D18" s="643"/>
      <c r="E18" s="643"/>
      <c r="F18" s="643"/>
      <c r="G18" s="643"/>
      <c r="H18" s="643"/>
      <c r="I18" s="643"/>
      <c r="J18" s="643"/>
      <c r="K18" s="643"/>
      <c r="L18" s="643"/>
      <c r="M18" s="643"/>
      <c r="N18" s="643"/>
      <c r="O18" s="643"/>
      <c r="P18" s="643"/>
      <c r="Q18" s="644"/>
      <c r="R18" s="645">
        <v>1528</v>
      </c>
      <c r="S18" s="646"/>
      <c r="T18" s="646"/>
      <c r="U18" s="646"/>
      <c r="V18" s="646"/>
      <c r="W18" s="646"/>
      <c r="X18" s="646"/>
      <c r="Y18" s="647"/>
      <c r="Z18" s="648">
        <v>0</v>
      </c>
      <c r="AA18" s="648"/>
      <c r="AB18" s="648"/>
      <c r="AC18" s="648"/>
      <c r="AD18" s="649">
        <v>1528</v>
      </c>
      <c r="AE18" s="649"/>
      <c r="AF18" s="649"/>
      <c r="AG18" s="649"/>
      <c r="AH18" s="649"/>
      <c r="AI18" s="649"/>
      <c r="AJ18" s="649"/>
      <c r="AK18" s="649"/>
      <c r="AL18" s="650">
        <v>0</v>
      </c>
      <c r="AM18" s="651"/>
      <c r="AN18" s="651"/>
      <c r="AO18" s="652"/>
      <c r="AP18" s="642" t="s">
        <v>271</v>
      </c>
      <c r="AQ18" s="643"/>
      <c r="AR18" s="643"/>
      <c r="AS18" s="643"/>
      <c r="AT18" s="643"/>
      <c r="AU18" s="643"/>
      <c r="AV18" s="643"/>
      <c r="AW18" s="643"/>
      <c r="AX18" s="643"/>
      <c r="AY18" s="643"/>
      <c r="AZ18" s="643"/>
      <c r="BA18" s="643"/>
      <c r="BB18" s="643"/>
      <c r="BC18" s="643"/>
      <c r="BD18" s="643"/>
      <c r="BE18" s="643"/>
      <c r="BF18" s="644"/>
      <c r="BG18" s="645" t="s">
        <v>174</v>
      </c>
      <c r="BH18" s="646"/>
      <c r="BI18" s="646"/>
      <c r="BJ18" s="646"/>
      <c r="BK18" s="646"/>
      <c r="BL18" s="646"/>
      <c r="BM18" s="646"/>
      <c r="BN18" s="647"/>
      <c r="BO18" s="648" t="s">
        <v>234</v>
      </c>
      <c r="BP18" s="648"/>
      <c r="BQ18" s="648"/>
      <c r="BR18" s="648"/>
      <c r="BS18" s="654" t="s">
        <v>174</v>
      </c>
      <c r="BT18" s="646"/>
      <c r="BU18" s="646"/>
      <c r="BV18" s="646"/>
      <c r="BW18" s="646"/>
      <c r="BX18" s="646"/>
      <c r="BY18" s="646"/>
      <c r="BZ18" s="646"/>
      <c r="CA18" s="646"/>
      <c r="CB18" s="655"/>
      <c r="CD18" s="660" t="s">
        <v>272</v>
      </c>
      <c r="CE18" s="661"/>
      <c r="CF18" s="661"/>
      <c r="CG18" s="661"/>
      <c r="CH18" s="661"/>
      <c r="CI18" s="661"/>
      <c r="CJ18" s="661"/>
      <c r="CK18" s="661"/>
      <c r="CL18" s="661"/>
      <c r="CM18" s="661"/>
      <c r="CN18" s="661"/>
      <c r="CO18" s="661"/>
      <c r="CP18" s="661"/>
      <c r="CQ18" s="662"/>
      <c r="CR18" s="645" t="s">
        <v>234</v>
      </c>
      <c r="CS18" s="646"/>
      <c r="CT18" s="646"/>
      <c r="CU18" s="646"/>
      <c r="CV18" s="646"/>
      <c r="CW18" s="646"/>
      <c r="CX18" s="646"/>
      <c r="CY18" s="647"/>
      <c r="CZ18" s="648" t="s">
        <v>234</v>
      </c>
      <c r="DA18" s="648"/>
      <c r="DB18" s="648"/>
      <c r="DC18" s="648"/>
      <c r="DD18" s="654" t="s">
        <v>234</v>
      </c>
      <c r="DE18" s="646"/>
      <c r="DF18" s="646"/>
      <c r="DG18" s="646"/>
      <c r="DH18" s="646"/>
      <c r="DI18" s="646"/>
      <c r="DJ18" s="646"/>
      <c r="DK18" s="646"/>
      <c r="DL18" s="646"/>
      <c r="DM18" s="646"/>
      <c r="DN18" s="646"/>
      <c r="DO18" s="646"/>
      <c r="DP18" s="647"/>
      <c r="DQ18" s="654" t="s">
        <v>174</v>
      </c>
      <c r="DR18" s="646"/>
      <c r="DS18" s="646"/>
      <c r="DT18" s="646"/>
      <c r="DU18" s="646"/>
      <c r="DV18" s="646"/>
      <c r="DW18" s="646"/>
      <c r="DX18" s="646"/>
      <c r="DY18" s="646"/>
      <c r="DZ18" s="646"/>
      <c r="EA18" s="646"/>
      <c r="EB18" s="646"/>
      <c r="EC18" s="655"/>
    </row>
    <row r="19" spans="2:133" ht="11.25" customHeight="1" x14ac:dyDescent="0.15">
      <c r="B19" s="642" t="s">
        <v>273</v>
      </c>
      <c r="C19" s="643"/>
      <c r="D19" s="643"/>
      <c r="E19" s="643"/>
      <c r="F19" s="643"/>
      <c r="G19" s="643"/>
      <c r="H19" s="643"/>
      <c r="I19" s="643"/>
      <c r="J19" s="643"/>
      <c r="K19" s="643"/>
      <c r="L19" s="643"/>
      <c r="M19" s="643"/>
      <c r="N19" s="643"/>
      <c r="O19" s="643"/>
      <c r="P19" s="643"/>
      <c r="Q19" s="644"/>
      <c r="R19" s="645">
        <v>2101</v>
      </c>
      <c r="S19" s="646"/>
      <c r="T19" s="646"/>
      <c r="U19" s="646"/>
      <c r="V19" s="646"/>
      <c r="W19" s="646"/>
      <c r="X19" s="646"/>
      <c r="Y19" s="647"/>
      <c r="Z19" s="648">
        <v>0</v>
      </c>
      <c r="AA19" s="648"/>
      <c r="AB19" s="648"/>
      <c r="AC19" s="648"/>
      <c r="AD19" s="649">
        <v>2101</v>
      </c>
      <c r="AE19" s="649"/>
      <c r="AF19" s="649"/>
      <c r="AG19" s="649"/>
      <c r="AH19" s="649"/>
      <c r="AI19" s="649"/>
      <c r="AJ19" s="649"/>
      <c r="AK19" s="649"/>
      <c r="AL19" s="650">
        <v>0</v>
      </c>
      <c r="AM19" s="651"/>
      <c r="AN19" s="651"/>
      <c r="AO19" s="652"/>
      <c r="AP19" s="642" t="s">
        <v>274</v>
      </c>
      <c r="AQ19" s="643"/>
      <c r="AR19" s="643"/>
      <c r="AS19" s="643"/>
      <c r="AT19" s="643"/>
      <c r="AU19" s="643"/>
      <c r="AV19" s="643"/>
      <c r="AW19" s="643"/>
      <c r="AX19" s="643"/>
      <c r="AY19" s="643"/>
      <c r="AZ19" s="643"/>
      <c r="BA19" s="643"/>
      <c r="BB19" s="643"/>
      <c r="BC19" s="643"/>
      <c r="BD19" s="643"/>
      <c r="BE19" s="643"/>
      <c r="BF19" s="644"/>
      <c r="BG19" s="645">
        <v>458</v>
      </c>
      <c r="BH19" s="646"/>
      <c r="BI19" s="646"/>
      <c r="BJ19" s="646"/>
      <c r="BK19" s="646"/>
      <c r="BL19" s="646"/>
      <c r="BM19" s="646"/>
      <c r="BN19" s="647"/>
      <c r="BO19" s="648">
        <v>0</v>
      </c>
      <c r="BP19" s="648"/>
      <c r="BQ19" s="648"/>
      <c r="BR19" s="648"/>
      <c r="BS19" s="654" t="s">
        <v>236</v>
      </c>
      <c r="BT19" s="646"/>
      <c r="BU19" s="646"/>
      <c r="BV19" s="646"/>
      <c r="BW19" s="646"/>
      <c r="BX19" s="646"/>
      <c r="BY19" s="646"/>
      <c r="BZ19" s="646"/>
      <c r="CA19" s="646"/>
      <c r="CB19" s="655"/>
      <c r="CD19" s="660" t="s">
        <v>275</v>
      </c>
      <c r="CE19" s="661"/>
      <c r="CF19" s="661"/>
      <c r="CG19" s="661"/>
      <c r="CH19" s="661"/>
      <c r="CI19" s="661"/>
      <c r="CJ19" s="661"/>
      <c r="CK19" s="661"/>
      <c r="CL19" s="661"/>
      <c r="CM19" s="661"/>
      <c r="CN19" s="661"/>
      <c r="CO19" s="661"/>
      <c r="CP19" s="661"/>
      <c r="CQ19" s="662"/>
      <c r="CR19" s="645" t="s">
        <v>174</v>
      </c>
      <c r="CS19" s="646"/>
      <c r="CT19" s="646"/>
      <c r="CU19" s="646"/>
      <c r="CV19" s="646"/>
      <c r="CW19" s="646"/>
      <c r="CX19" s="646"/>
      <c r="CY19" s="647"/>
      <c r="CZ19" s="648" t="s">
        <v>234</v>
      </c>
      <c r="DA19" s="648"/>
      <c r="DB19" s="648"/>
      <c r="DC19" s="648"/>
      <c r="DD19" s="654" t="s">
        <v>236</v>
      </c>
      <c r="DE19" s="646"/>
      <c r="DF19" s="646"/>
      <c r="DG19" s="646"/>
      <c r="DH19" s="646"/>
      <c r="DI19" s="646"/>
      <c r="DJ19" s="646"/>
      <c r="DK19" s="646"/>
      <c r="DL19" s="646"/>
      <c r="DM19" s="646"/>
      <c r="DN19" s="646"/>
      <c r="DO19" s="646"/>
      <c r="DP19" s="647"/>
      <c r="DQ19" s="654" t="s">
        <v>234</v>
      </c>
      <c r="DR19" s="646"/>
      <c r="DS19" s="646"/>
      <c r="DT19" s="646"/>
      <c r="DU19" s="646"/>
      <c r="DV19" s="646"/>
      <c r="DW19" s="646"/>
      <c r="DX19" s="646"/>
      <c r="DY19" s="646"/>
      <c r="DZ19" s="646"/>
      <c r="EA19" s="646"/>
      <c r="EB19" s="646"/>
      <c r="EC19" s="655"/>
    </row>
    <row r="20" spans="2:133" ht="11.25" customHeight="1" x14ac:dyDescent="0.15">
      <c r="B20" s="642" t="s">
        <v>276</v>
      </c>
      <c r="C20" s="643"/>
      <c r="D20" s="643"/>
      <c r="E20" s="643"/>
      <c r="F20" s="643"/>
      <c r="G20" s="643"/>
      <c r="H20" s="643"/>
      <c r="I20" s="643"/>
      <c r="J20" s="643"/>
      <c r="K20" s="643"/>
      <c r="L20" s="643"/>
      <c r="M20" s="643"/>
      <c r="N20" s="643"/>
      <c r="O20" s="643"/>
      <c r="P20" s="643"/>
      <c r="Q20" s="644"/>
      <c r="R20" s="645">
        <v>332</v>
      </c>
      <c r="S20" s="646"/>
      <c r="T20" s="646"/>
      <c r="U20" s="646"/>
      <c r="V20" s="646"/>
      <c r="W20" s="646"/>
      <c r="X20" s="646"/>
      <c r="Y20" s="647"/>
      <c r="Z20" s="648">
        <v>0</v>
      </c>
      <c r="AA20" s="648"/>
      <c r="AB20" s="648"/>
      <c r="AC20" s="648"/>
      <c r="AD20" s="649">
        <v>332</v>
      </c>
      <c r="AE20" s="649"/>
      <c r="AF20" s="649"/>
      <c r="AG20" s="649"/>
      <c r="AH20" s="649"/>
      <c r="AI20" s="649"/>
      <c r="AJ20" s="649"/>
      <c r="AK20" s="649"/>
      <c r="AL20" s="650">
        <v>0</v>
      </c>
      <c r="AM20" s="651"/>
      <c r="AN20" s="651"/>
      <c r="AO20" s="652"/>
      <c r="AP20" s="642" t="s">
        <v>277</v>
      </c>
      <c r="AQ20" s="643"/>
      <c r="AR20" s="643"/>
      <c r="AS20" s="643"/>
      <c r="AT20" s="643"/>
      <c r="AU20" s="643"/>
      <c r="AV20" s="643"/>
      <c r="AW20" s="643"/>
      <c r="AX20" s="643"/>
      <c r="AY20" s="643"/>
      <c r="AZ20" s="643"/>
      <c r="BA20" s="643"/>
      <c r="BB20" s="643"/>
      <c r="BC20" s="643"/>
      <c r="BD20" s="643"/>
      <c r="BE20" s="643"/>
      <c r="BF20" s="644"/>
      <c r="BG20" s="645">
        <v>458</v>
      </c>
      <c r="BH20" s="646"/>
      <c r="BI20" s="646"/>
      <c r="BJ20" s="646"/>
      <c r="BK20" s="646"/>
      <c r="BL20" s="646"/>
      <c r="BM20" s="646"/>
      <c r="BN20" s="647"/>
      <c r="BO20" s="648">
        <v>0</v>
      </c>
      <c r="BP20" s="648"/>
      <c r="BQ20" s="648"/>
      <c r="BR20" s="648"/>
      <c r="BS20" s="654" t="s">
        <v>234</v>
      </c>
      <c r="BT20" s="646"/>
      <c r="BU20" s="646"/>
      <c r="BV20" s="646"/>
      <c r="BW20" s="646"/>
      <c r="BX20" s="646"/>
      <c r="BY20" s="646"/>
      <c r="BZ20" s="646"/>
      <c r="CA20" s="646"/>
      <c r="CB20" s="655"/>
      <c r="CD20" s="660" t="s">
        <v>278</v>
      </c>
      <c r="CE20" s="661"/>
      <c r="CF20" s="661"/>
      <c r="CG20" s="661"/>
      <c r="CH20" s="661"/>
      <c r="CI20" s="661"/>
      <c r="CJ20" s="661"/>
      <c r="CK20" s="661"/>
      <c r="CL20" s="661"/>
      <c r="CM20" s="661"/>
      <c r="CN20" s="661"/>
      <c r="CO20" s="661"/>
      <c r="CP20" s="661"/>
      <c r="CQ20" s="662"/>
      <c r="CR20" s="645">
        <v>9096509</v>
      </c>
      <c r="CS20" s="646"/>
      <c r="CT20" s="646"/>
      <c r="CU20" s="646"/>
      <c r="CV20" s="646"/>
      <c r="CW20" s="646"/>
      <c r="CX20" s="646"/>
      <c r="CY20" s="647"/>
      <c r="CZ20" s="648">
        <v>100</v>
      </c>
      <c r="DA20" s="648"/>
      <c r="DB20" s="648"/>
      <c r="DC20" s="648"/>
      <c r="DD20" s="654">
        <v>1355363</v>
      </c>
      <c r="DE20" s="646"/>
      <c r="DF20" s="646"/>
      <c r="DG20" s="646"/>
      <c r="DH20" s="646"/>
      <c r="DI20" s="646"/>
      <c r="DJ20" s="646"/>
      <c r="DK20" s="646"/>
      <c r="DL20" s="646"/>
      <c r="DM20" s="646"/>
      <c r="DN20" s="646"/>
      <c r="DO20" s="646"/>
      <c r="DP20" s="647"/>
      <c r="DQ20" s="654">
        <v>6641948</v>
      </c>
      <c r="DR20" s="646"/>
      <c r="DS20" s="646"/>
      <c r="DT20" s="646"/>
      <c r="DU20" s="646"/>
      <c r="DV20" s="646"/>
      <c r="DW20" s="646"/>
      <c r="DX20" s="646"/>
      <c r="DY20" s="646"/>
      <c r="DZ20" s="646"/>
      <c r="EA20" s="646"/>
      <c r="EB20" s="646"/>
      <c r="EC20" s="655"/>
    </row>
    <row r="21" spans="2:133" ht="11.25" customHeight="1" x14ac:dyDescent="0.15">
      <c r="B21" s="642" t="s">
        <v>279</v>
      </c>
      <c r="C21" s="643"/>
      <c r="D21" s="643"/>
      <c r="E21" s="643"/>
      <c r="F21" s="643"/>
      <c r="G21" s="643"/>
      <c r="H21" s="643"/>
      <c r="I21" s="643"/>
      <c r="J21" s="643"/>
      <c r="K21" s="643"/>
      <c r="L21" s="643"/>
      <c r="M21" s="643"/>
      <c r="N21" s="643"/>
      <c r="O21" s="643"/>
      <c r="P21" s="643"/>
      <c r="Q21" s="644"/>
      <c r="R21" s="645">
        <v>18850</v>
      </c>
      <c r="S21" s="646"/>
      <c r="T21" s="646"/>
      <c r="U21" s="646"/>
      <c r="V21" s="646"/>
      <c r="W21" s="646"/>
      <c r="X21" s="646"/>
      <c r="Y21" s="647"/>
      <c r="Z21" s="648">
        <v>0.2</v>
      </c>
      <c r="AA21" s="648"/>
      <c r="AB21" s="648"/>
      <c r="AC21" s="648"/>
      <c r="AD21" s="649">
        <v>18850</v>
      </c>
      <c r="AE21" s="649"/>
      <c r="AF21" s="649"/>
      <c r="AG21" s="649"/>
      <c r="AH21" s="649"/>
      <c r="AI21" s="649"/>
      <c r="AJ21" s="649"/>
      <c r="AK21" s="649"/>
      <c r="AL21" s="650">
        <v>0.3</v>
      </c>
      <c r="AM21" s="651"/>
      <c r="AN21" s="651"/>
      <c r="AO21" s="652"/>
      <c r="AP21" s="664" t="s">
        <v>280</v>
      </c>
      <c r="AQ21" s="665"/>
      <c r="AR21" s="665"/>
      <c r="AS21" s="665"/>
      <c r="AT21" s="665"/>
      <c r="AU21" s="665"/>
      <c r="AV21" s="665"/>
      <c r="AW21" s="665"/>
      <c r="AX21" s="665"/>
      <c r="AY21" s="665"/>
      <c r="AZ21" s="665"/>
      <c r="BA21" s="665"/>
      <c r="BB21" s="665"/>
      <c r="BC21" s="665"/>
      <c r="BD21" s="665"/>
      <c r="BE21" s="665"/>
      <c r="BF21" s="666"/>
      <c r="BG21" s="645">
        <v>458</v>
      </c>
      <c r="BH21" s="646"/>
      <c r="BI21" s="646"/>
      <c r="BJ21" s="646"/>
      <c r="BK21" s="646"/>
      <c r="BL21" s="646"/>
      <c r="BM21" s="646"/>
      <c r="BN21" s="647"/>
      <c r="BO21" s="648">
        <v>0</v>
      </c>
      <c r="BP21" s="648"/>
      <c r="BQ21" s="648"/>
      <c r="BR21" s="648"/>
      <c r="BS21" s="654" t="s">
        <v>174</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281</v>
      </c>
      <c r="C22" s="643"/>
      <c r="D22" s="643"/>
      <c r="E22" s="643"/>
      <c r="F22" s="643"/>
      <c r="G22" s="643"/>
      <c r="H22" s="643"/>
      <c r="I22" s="643"/>
      <c r="J22" s="643"/>
      <c r="K22" s="643"/>
      <c r="L22" s="643"/>
      <c r="M22" s="643"/>
      <c r="N22" s="643"/>
      <c r="O22" s="643"/>
      <c r="P22" s="643"/>
      <c r="Q22" s="644"/>
      <c r="R22" s="645">
        <v>4719337</v>
      </c>
      <c r="S22" s="646"/>
      <c r="T22" s="646"/>
      <c r="U22" s="646"/>
      <c r="V22" s="646"/>
      <c r="W22" s="646"/>
      <c r="X22" s="646"/>
      <c r="Y22" s="647"/>
      <c r="Z22" s="648">
        <v>50.8</v>
      </c>
      <c r="AA22" s="648"/>
      <c r="AB22" s="648"/>
      <c r="AC22" s="648"/>
      <c r="AD22" s="649">
        <v>4231237</v>
      </c>
      <c r="AE22" s="649"/>
      <c r="AF22" s="649"/>
      <c r="AG22" s="649"/>
      <c r="AH22" s="649"/>
      <c r="AI22" s="649"/>
      <c r="AJ22" s="649"/>
      <c r="AK22" s="649"/>
      <c r="AL22" s="650">
        <v>73.900000000000006</v>
      </c>
      <c r="AM22" s="651"/>
      <c r="AN22" s="651"/>
      <c r="AO22" s="652"/>
      <c r="AP22" s="664" t="s">
        <v>282</v>
      </c>
      <c r="AQ22" s="665"/>
      <c r="AR22" s="665"/>
      <c r="AS22" s="665"/>
      <c r="AT22" s="665"/>
      <c r="AU22" s="665"/>
      <c r="AV22" s="665"/>
      <c r="AW22" s="665"/>
      <c r="AX22" s="665"/>
      <c r="AY22" s="665"/>
      <c r="AZ22" s="665"/>
      <c r="BA22" s="665"/>
      <c r="BB22" s="665"/>
      <c r="BC22" s="665"/>
      <c r="BD22" s="665"/>
      <c r="BE22" s="665"/>
      <c r="BF22" s="666"/>
      <c r="BG22" s="645" t="s">
        <v>174</v>
      </c>
      <c r="BH22" s="646"/>
      <c r="BI22" s="646"/>
      <c r="BJ22" s="646"/>
      <c r="BK22" s="646"/>
      <c r="BL22" s="646"/>
      <c r="BM22" s="646"/>
      <c r="BN22" s="647"/>
      <c r="BO22" s="648" t="s">
        <v>236</v>
      </c>
      <c r="BP22" s="648"/>
      <c r="BQ22" s="648"/>
      <c r="BR22" s="648"/>
      <c r="BS22" s="654" t="s">
        <v>236</v>
      </c>
      <c r="BT22" s="646"/>
      <c r="BU22" s="646"/>
      <c r="BV22" s="646"/>
      <c r="BW22" s="646"/>
      <c r="BX22" s="646"/>
      <c r="BY22" s="646"/>
      <c r="BZ22" s="646"/>
      <c r="CA22" s="646"/>
      <c r="CB22" s="655"/>
      <c r="CD22" s="627" t="s">
        <v>283</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284</v>
      </c>
      <c r="C23" s="643"/>
      <c r="D23" s="643"/>
      <c r="E23" s="643"/>
      <c r="F23" s="643"/>
      <c r="G23" s="643"/>
      <c r="H23" s="643"/>
      <c r="I23" s="643"/>
      <c r="J23" s="643"/>
      <c r="K23" s="643"/>
      <c r="L23" s="643"/>
      <c r="M23" s="643"/>
      <c r="N23" s="643"/>
      <c r="O23" s="643"/>
      <c r="P23" s="643"/>
      <c r="Q23" s="644"/>
      <c r="R23" s="645">
        <v>4231237</v>
      </c>
      <c r="S23" s="646"/>
      <c r="T23" s="646"/>
      <c r="U23" s="646"/>
      <c r="V23" s="646"/>
      <c r="W23" s="646"/>
      <c r="X23" s="646"/>
      <c r="Y23" s="647"/>
      <c r="Z23" s="648">
        <v>45.5</v>
      </c>
      <c r="AA23" s="648"/>
      <c r="AB23" s="648"/>
      <c r="AC23" s="648"/>
      <c r="AD23" s="649">
        <v>4231237</v>
      </c>
      <c r="AE23" s="649"/>
      <c r="AF23" s="649"/>
      <c r="AG23" s="649"/>
      <c r="AH23" s="649"/>
      <c r="AI23" s="649"/>
      <c r="AJ23" s="649"/>
      <c r="AK23" s="649"/>
      <c r="AL23" s="650">
        <v>73.900000000000006</v>
      </c>
      <c r="AM23" s="651"/>
      <c r="AN23" s="651"/>
      <c r="AO23" s="652"/>
      <c r="AP23" s="664" t="s">
        <v>285</v>
      </c>
      <c r="AQ23" s="665"/>
      <c r="AR23" s="665"/>
      <c r="AS23" s="665"/>
      <c r="AT23" s="665"/>
      <c r="AU23" s="665"/>
      <c r="AV23" s="665"/>
      <c r="AW23" s="665"/>
      <c r="AX23" s="665"/>
      <c r="AY23" s="665"/>
      <c r="AZ23" s="665"/>
      <c r="BA23" s="665"/>
      <c r="BB23" s="665"/>
      <c r="BC23" s="665"/>
      <c r="BD23" s="665"/>
      <c r="BE23" s="665"/>
      <c r="BF23" s="666"/>
      <c r="BG23" s="645" t="s">
        <v>174</v>
      </c>
      <c r="BH23" s="646"/>
      <c r="BI23" s="646"/>
      <c r="BJ23" s="646"/>
      <c r="BK23" s="646"/>
      <c r="BL23" s="646"/>
      <c r="BM23" s="646"/>
      <c r="BN23" s="647"/>
      <c r="BO23" s="648" t="s">
        <v>234</v>
      </c>
      <c r="BP23" s="648"/>
      <c r="BQ23" s="648"/>
      <c r="BR23" s="648"/>
      <c r="BS23" s="654" t="s">
        <v>234</v>
      </c>
      <c r="BT23" s="646"/>
      <c r="BU23" s="646"/>
      <c r="BV23" s="646"/>
      <c r="BW23" s="646"/>
      <c r="BX23" s="646"/>
      <c r="BY23" s="646"/>
      <c r="BZ23" s="646"/>
      <c r="CA23" s="646"/>
      <c r="CB23" s="655"/>
      <c r="CD23" s="627" t="s">
        <v>223</v>
      </c>
      <c r="CE23" s="628"/>
      <c r="CF23" s="628"/>
      <c r="CG23" s="628"/>
      <c r="CH23" s="628"/>
      <c r="CI23" s="628"/>
      <c r="CJ23" s="628"/>
      <c r="CK23" s="628"/>
      <c r="CL23" s="628"/>
      <c r="CM23" s="628"/>
      <c r="CN23" s="628"/>
      <c r="CO23" s="628"/>
      <c r="CP23" s="628"/>
      <c r="CQ23" s="629"/>
      <c r="CR23" s="627" t="s">
        <v>286</v>
      </c>
      <c r="CS23" s="628"/>
      <c r="CT23" s="628"/>
      <c r="CU23" s="628"/>
      <c r="CV23" s="628"/>
      <c r="CW23" s="628"/>
      <c r="CX23" s="628"/>
      <c r="CY23" s="629"/>
      <c r="CZ23" s="627" t="s">
        <v>287</v>
      </c>
      <c r="DA23" s="628"/>
      <c r="DB23" s="628"/>
      <c r="DC23" s="629"/>
      <c r="DD23" s="627" t="s">
        <v>288</v>
      </c>
      <c r="DE23" s="628"/>
      <c r="DF23" s="628"/>
      <c r="DG23" s="628"/>
      <c r="DH23" s="628"/>
      <c r="DI23" s="628"/>
      <c r="DJ23" s="628"/>
      <c r="DK23" s="629"/>
      <c r="DL23" s="676" t="s">
        <v>289</v>
      </c>
      <c r="DM23" s="677"/>
      <c r="DN23" s="677"/>
      <c r="DO23" s="677"/>
      <c r="DP23" s="677"/>
      <c r="DQ23" s="677"/>
      <c r="DR23" s="677"/>
      <c r="DS23" s="677"/>
      <c r="DT23" s="677"/>
      <c r="DU23" s="677"/>
      <c r="DV23" s="678"/>
      <c r="DW23" s="627" t="s">
        <v>290</v>
      </c>
      <c r="DX23" s="628"/>
      <c r="DY23" s="628"/>
      <c r="DZ23" s="628"/>
      <c r="EA23" s="628"/>
      <c r="EB23" s="628"/>
      <c r="EC23" s="629"/>
    </row>
    <row r="24" spans="2:133" ht="11.25" customHeight="1" x14ac:dyDescent="0.15">
      <c r="B24" s="642" t="s">
        <v>291</v>
      </c>
      <c r="C24" s="643"/>
      <c r="D24" s="643"/>
      <c r="E24" s="643"/>
      <c r="F24" s="643"/>
      <c r="G24" s="643"/>
      <c r="H24" s="643"/>
      <c r="I24" s="643"/>
      <c r="J24" s="643"/>
      <c r="K24" s="643"/>
      <c r="L24" s="643"/>
      <c r="M24" s="643"/>
      <c r="N24" s="643"/>
      <c r="O24" s="643"/>
      <c r="P24" s="643"/>
      <c r="Q24" s="644"/>
      <c r="R24" s="645">
        <v>488100</v>
      </c>
      <c r="S24" s="646"/>
      <c r="T24" s="646"/>
      <c r="U24" s="646"/>
      <c r="V24" s="646"/>
      <c r="W24" s="646"/>
      <c r="X24" s="646"/>
      <c r="Y24" s="647"/>
      <c r="Z24" s="648">
        <v>5.3</v>
      </c>
      <c r="AA24" s="648"/>
      <c r="AB24" s="648"/>
      <c r="AC24" s="648"/>
      <c r="AD24" s="649" t="s">
        <v>234</v>
      </c>
      <c r="AE24" s="649"/>
      <c r="AF24" s="649"/>
      <c r="AG24" s="649"/>
      <c r="AH24" s="649"/>
      <c r="AI24" s="649"/>
      <c r="AJ24" s="649"/>
      <c r="AK24" s="649"/>
      <c r="AL24" s="650" t="s">
        <v>236</v>
      </c>
      <c r="AM24" s="651"/>
      <c r="AN24" s="651"/>
      <c r="AO24" s="652"/>
      <c r="AP24" s="664" t="s">
        <v>292</v>
      </c>
      <c r="AQ24" s="665"/>
      <c r="AR24" s="665"/>
      <c r="AS24" s="665"/>
      <c r="AT24" s="665"/>
      <c r="AU24" s="665"/>
      <c r="AV24" s="665"/>
      <c r="AW24" s="665"/>
      <c r="AX24" s="665"/>
      <c r="AY24" s="665"/>
      <c r="AZ24" s="665"/>
      <c r="BA24" s="665"/>
      <c r="BB24" s="665"/>
      <c r="BC24" s="665"/>
      <c r="BD24" s="665"/>
      <c r="BE24" s="665"/>
      <c r="BF24" s="666"/>
      <c r="BG24" s="645" t="s">
        <v>234</v>
      </c>
      <c r="BH24" s="646"/>
      <c r="BI24" s="646"/>
      <c r="BJ24" s="646"/>
      <c r="BK24" s="646"/>
      <c r="BL24" s="646"/>
      <c r="BM24" s="646"/>
      <c r="BN24" s="647"/>
      <c r="BO24" s="648" t="s">
        <v>234</v>
      </c>
      <c r="BP24" s="648"/>
      <c r="BQ24" s="648"/>
      <c r="BR24" s="648"/>
      <c r="BS24" s="654" t="s">
        <v>234</v>
      </c>
      <c r="BT24" s="646"/>
      <c r="BU24" s="646"/>
      <c r="BV24" s="646"/>
      <c r="BW24" s="646"/>
      <c r="BX24" s="646"/>
      <c r="BY24" s="646"/>
      <c r="BZ24" s="646"/>
      <c r="CA24" s="646"/>
      <c r="CB24" s="655"/>
      <c r="CD24" s="656" t="s">
        <v>293</v>
      </c>
      <c r="CE24" s="657"/>
      <c r="CF24" s="657"/>
      <c r="CG24" s="657"/>
      <c r="CH24" s="657"/>
      <c r="CI24" s="657"/>
      <c r="CJ24" s="657"/>
      <c r="CK24" s="657"/>
      <c r="CL24" s="657"/>
      <c r="CM24" s="657"/>
      <c r="CN24" s="657"/>
      <c r="CO24" s="657"/>
      <c r="CP24" s="657"/>
      <c r="CQ24" s="658"/>
      <c r="CR24" s="634">
        <v>3317928</v>
      </c>
      <c r="CS24" s="635"/>
      <c r="CT24" s="635"/>
      <c r="CU24" s="635"/>
      <c r="CV24" s="635"/>
      <c r="CW24" s="635"/>
      <c r="CX24" s="635"/>
      <c r="CY24" s="636"/>
      <c r="CZ24" s="639">
        <v>36.5</v>
      </c>
      <c r="DA24" s="640"/>
      <c r="DB24" s="640"/>
      <c r="DC24" s="659"/>
      <c r="DD24" s="681">
        <v>2831079</v>
      </c>
      <c r="DE24" s="635"/>
      <c r="DF24" s="635"/>
      <c r="DG24" s="635"/>
      <c r="DH24" s="635"/>
      <c r="DI24" s="635"/>
      <c r="DJ24" s="635"/>
      <c r="DK24" s="636"/>
      <c r="DL24" s="681">
        <v>2791358</v>
      </c>
      <c r="DM24" s="635"/>
      <c r="DN24" s="635"/>
      <c r="DO24" s="635"/>
      <c r="DP24" s="635"/>
      <c r="DQ24" s="635"/>
      <c r="DR24" s="635"/>
      <c r="DS24" s="635"/>
      <c r="DT24" s="635"/>
      <c r="DU24" s="635"/>
      <c r="DV24" s="636"/>
      <c r="DW24" s="639">
        <v>47.4</v>
      </c>
      <c r="DX24" s="640"/>
      <c r="DY24" s="640"/>
      <c r="DZ24" s="640"/>
      <c r="EA24" s="640"/>
      <c r="EB24" s="640"/>
      <c r="EC24" s="641"/>
    </row>
    <row r="25" spans="2:133" ht="11.25" customHeight="1" x14ac:dyDescent="0.15">
      <c r="B25" s="642" t="s">
        <v>294</v>
      </c>
      <c r="C25" s="643"/>
      <c r="D25" s="643"/>
      <c r="E25" s="643"/>
      <c r="F25" s="643"/>
      <c r="G25" s="643"/>
      <c r="H25" s="643"/>
      <c r="I25" s="643"/>
      <c r="J25" s="643"/>
      <c r="K25" s="643"/>
      <c r="L25" s="643"/>
      <c r="M25" s="643"/>
      <c r="N25" s="643"/>
      <c r="O25" s="643"/>
      <c r="P25" s="643"/>
      <c r="Q25" s="644"/>
      <c r="R25" s="645" t="s">
        <v>234</v>
      </c>
      <c r="S25" s="646"/>
      <c r="T25" s="646"/>
      <c r="U25" s="646"/>
      <c r="V25" s="646"/>
      <c r="W25" s="646"/>
      <c r="X25" s="646"/>
      <c r="Y25" s="647"/>
      <c r="Z25" s="648" t="s">
        <v>234</v>
      </c>
      <c r="AA25" s="648"/>
      <c r="AB25" s="648"/>
      <c r="AC25" s="648"/>
      <c r="AD25" s="649" t="s">
        <v>234</v>
      </c>
      <c r="AE25" s="649"/>
      <c r="AF25" s="649"/>
      <c r="AG25" s="649"/>
      <c r="AH25" s="649"/>
      <c r="AI25" s="649"/>
      <c r="AJ25" s="649"/>
      <c r="AK25" s="649"/>
      <c r="AL25" s="650" t="s">
        <v>234</v>
      </c>
      <c r="AM25" s="651"/>
      <c r="AN25" s="651"/>
      <c r="AO25" s="652"/>
      <c r="AP25" s="664" t="s">
        <v>295</v>
      </c>
      <c r="AQ25" s="665"/>
      <c r="AR25" s="665"/>
      <c r="AS25" s="665"/>
      <c r="AT25" s="665"/>
      <c r="AU25" s="665"/>
      <c r="AV25" s="665"/>
      <c r="AW25" s="665"/>
      <c r="AX25" s="665"/>
      <c r="AY25" s="665"/>
      <c r="AZ25" s="665"/>
      <c r="BA25" s="665"/>
      <c r="BB25" s="665"/>
      <c r="BC25" s="665"/>
      <c r="BD25" s="665"/>
      <c r="BE25" s="665"/>
      <c r="BF25" s="666"/>
      <c r="BG25" s="645" t="s">
        <v>234</v>
      </c>
      <c r="BH25" s="646"/>
      <c r="BI25" s="646"/>
      <c r="BJ25" s="646"/>
      <c r="BK25" s="646"/>
      <c r="BL25" s="646"/>
      <c r="BM25" s="646"/>
      <c r="BN25" s="647"/>
      <c r="BO25" s="648" t="s">
        <v>234</v>
      </c>
      <c r="BP25" s="648"/>
      <c r="BQ25" s="648"/>
      <c r="BR25" s="648"/>
      <c r="BS25" s="654" t="s">
        <v>236</v>
      </c>
      <c r="BT25" s="646"/>
      <c r="BU25" s="646"/>
      <c r="BV25" s="646"/>
      <c r="BW25" s="646"/>
      <c r="BX25" s="646"/>
      <c r="BY25" s="646"/>
      <c r="BZ25" s="646"/>
      <c r="CA25" s="646"/>
      <c r="CB25" s="655"/>
      <c r="CD25" s="660" t="s">
        <v>296</v>
      </c>
      <c r="CE25" s="661"/>
      <c r="CF25" s="661"/>
      <c r="CG25" s="661"/>
      <c r="CH25" s="661"/>
      <c r="CI25" s="661"/>
      <c r="CJ25" s="661"/>
      <c r="CK25" s="661"/>
      <c r="CL25" s="661"/>
      <c r="CM25" s="661"/>
      <c r="CN25" s="661"/>
      <c r="CO25" s="661"/>
      <c r="CP25" s="661"/>
      <c r="CQ25" s="662"/>
      <c r="CR25" s="645">
        <v>1541760</v>
      </c>
      <c r="CS25" s="682"/>
      <c r="CT25" s="682"/>
      <c r="CU25" s="682"/>
      <c r="CV25" s="682"/>
      <c r="CW25" s="682"/>
      <c r="CX25" s="682"/>
      <c r="CY25" s="683"/>
      <c r="CZ25" s="650">
        <v>16.899999999999999</v>
      </c>
      <c r="DA25" s="679"/>
      <c r="DB25" s="679"/>
      <c r="DC25" s="684"/>
      <c r="DD25" s="654">
        <v>1491723</v>
      </c>
      <c r="DE25" s="682"/>
      <c r="DF25" s="682"/>
      <c r="DG25" s="682"/>
      <c r="DH25" s="682"/>
      <c r="DI25" s="682"/>
      <c r="DJ25" s="682"/>
      <c r="DK25" s="683"/>
      <c r="DL25" s="654">
        <v>1463388</v>
      </c>
      <c r="DM25" s="682"/>
      <c r="DN25" s="682"/>
      <c r="DO25" s="682"/>
      <c r="DP25" s="682"/>
      <c r="DQ25" s="682"/>
      <c r="DR25" s="682"/>
      <c r="DS25" s="682"/>
      <c r="DT25" s="682"/>
      <c r="DU25" s="682"/>
      <c r="DV25" s="683"/>
      <c r="DW25" s="650">
        <v>24.8</v>
      </c>
      <c r="DX25" s="679"/>
      <c r="DY25" s="679"/>
      <c r="DZ25" s="679"/>
      <c r="EA25" s="679"/>
      <c r="EB25" s="679"/>
      <c r="EC25" s="680"/>
    </row>
    <row r="26" spans="2:133" ht="11.25" customHeight="1" x14ac:dyDescent="0.15">
      <c r="B26" s="642" t="s">
        <v>297</v>
      </c>
      <c r="C26" s="643"/>
      <c r="D26" s="643"/>
      <c r="E26" s="643"/>
      <c r="F26" s="643"/>
      <c r="G26" s="643"/>
      <c r="H26" s="643"/>
      <c r="I26" s="643"/>
      <c r="J26" s="643"/>
      <c r="K26" s="643"/>
      <c r="L26" s="643"/>
      <c r="M26" s="643"/>
      <c r="N26" s="643"/>
      <c r="O26" s="643"/>
      <c r="P26" s="643"/>
      <c r="Q26" s="644"/>
      <c r="R26" s="645">
        <v>6168425</v>
      </c>
      <c r="S26" s="646"/>
      <c r="T26" s="646"/>
      <c r="U26" s="646"/>
      <c r="V26" s="646"/>
      <c r="W26" s="646"/>
      <c r="X26" s="646"/>
      <c r="Y26" s="647"/>
      <c r="Z26" s="648">
        <v>66.400000000000006</v>
      </c>
      <c r="AA26" s="648"/>
      <c r="AB26" s="648"/>
      <c r="AC26" s="648"/>
      <c r="AD26" s="649">
        <v>5680325</v>
      </c>
      <c r="AE26" s="649"/>
      <c r="AF26" s="649"/>
      <c r="AG26" s="649"/>
      <c r="AH26" s="649"/>
      <c r="AI26" s="649"/>
      <c r="AJ26" s="649"/>
      <c r="AK26" s="649"/>
      <c r="AL26" s="650">
        <v>99.2</v>
      </c>
      <c r="AM26" s="651"/>
      <c r="AN26" s="651"/>
      <c r="AO26" s="652"/>
      <c r="AP26" s="664" t="s">
        <v>298</v>
      </c>
      <c r="AQ26" s="685"/>
      <c r="AR26" s="685"/>
      <c r="AS26" s="685"/>
      <c r="AT26" s="685"/>
      <c r="AU26" s="685"/>
      <c r="AV26" s="685"/>
      <c r="AW26" s="685"/>
      <c r="AX26" s="685"/>
      <c r="AY26" s="685"/>
      <c r="AZ26" s="685"/>
      <c r="BA26" s="685"/>
      <c r="BB26" s="685"/>
      <c r="BC26" s="685"/>
      <c r="BD26" s="685"/>
      <c r="BE26" s="685"/>
      <c r="BF26" s="666"/>
      <c r="BG26" s="645" t="s">
        <v>174</v>
      </c>
      <c r="BH26" s="646"/>
      <c r="BI26" s="646"/>
      <c r="BJ26" s="646"/>
      <c r="BK26" s="646"/>
      <c r="BL26" s="646"/>
      <c r="BM26" s="646"/>
      <c r="BN26" s="647"/>
      <c r="BO26" s="648" t="s">
        <v>234</v>
      </c>
      <c r="BP26" s="648"/>
      <c r="BQ26" s="648"/>
      <c r="BR26" s="648"/>
      <c r="BS26" s="654" t="s">
        <v>174</v>
      </c>
      <c r="BT26" s="646"/>
      <c r="BU26" s="646"/>
      <c r="BV26" s="646"/>
      <c r="BW26" s="646"/>
      <c r="BX26" s="646"/>
      <c r="BY26" s="646"/>
      <c r="BZ26" s="646"/>
      <c r="CA26" s="646"/>
      <c r="CB26" s="655"/>
      <c r="CD26" s="660" t="s">
        <v>299</v>
      </c>
      <c r="CE26" s="661"/>
      <c r="CF26" s="661"/>
      <c r="CG26" s="661"/>
      <c r="CH26" s="661"/>
      <c r="CI26" s="661"/>
      <c r="CJ26" s="661"/>
      <c r="CK26" s="661"/>
      <c r="CL26" s="661"/>
      <c r="CM26" s="661"/>
      <c r="CN26" s="661"/>
      <c r="CO26" s="661"/>
      <c r="CP26" s="661"/>
      <c r="CQ26" s="662"/>
      <c r="CR26" s="645">
        <v>1036502</v>
      </c>
      <c r="CS26" s="646"/>
      <c r="CT26" s="646"/>
      <c r="CU26" s="646"/>
      <c r="CV26" s="646"/>
      <c r="CW26" s="646"/>
      <c r="CX26" s="646"/>
      <c r="CY26" s="647"/>
      <c r="CZ26" s="650">
        <v>11.4</v>
      </c>
      <c r="DA26" s="679"/>
      <c r="DB26" s="679"/>
      <c r="DC26" s="684"/>
      <c r="DD26" s="654">
        <v>991480</v>
      </c>
      <c r="DE26" s="646"/>
      <c r="DF26" s="646"/>
      <c r="DG26" s="646"/>
      <c r="DH26" s="646"/>
      <c r="DI26" s="646"/>
      <c r="DJ26" s="646"/>
      <c r="DK26" s="647"/>
      <c r="DL26" s="654" t="s">
        <v>234</v>
      </c>
      <c r="DM26" s="646"/>
      <c r="DN26" s="646"/>
      <c r="DO26" s="646"/>
      <c r="DP26" s="646"/>
      <c r="DQ26" s="646"/>
      <c r="DR26" s="646"/>
      <c r="DS26" s="646"/>
      <c r="DT26" s="646"/>
      <c r="DU26" s="646"/>
      <c r="DV26" s="647"/>
      <c r="DW26" s="650" t="s">
        <v>236</v>
      </c>
      <c r="DX26" s="679"/>
      <c r="DY26" s="679"/>
      <c r="DZ26" s="679"/>
      <c r="EA26" s="679"/>
      <c r="EB26" s="679"/>
      <c r="EC26" s="680"/>
    </row>
    <row r="27" spans="2:133" ht="11.25" customHeight="1" x14ac:dyDescent="0.15">
      <c r="B27" s="642" t="s">
        <v>300</v>
      </c>
      <c r="C27" s="643"/>
      <c r="D27" s="643"/>
      <c r="E27" s="643"/>
      <c r="F27" s="643"/>
      <c r="G27" s="643"/>
      <c r="H27" s="643"/>
      <c r="I27" s="643"/>
      <c r="J27" s="643"/>
      <c r="K27" s="643"/>
      <c r="L27" s="643"/>
      <c r="M27" s="643"/>
      <c r="N27" s="643"/>
      <c r="O27" s="643"/>
      <c r="P27" s="643"/>
      <c r="Q27" s="644"/>
      <c r="R27" s="645">
        <v>785</v>
      </c>
      <c r="S27" s="646"/>
      <c r="T27" s="646"/>
      <c r="U27" s="646"/>
      <c r="V27" s="646"/>
      <c r="W27" s="646"/>
      <c r="X27" s="646"/>
      <c r="Y27" s="647"/>
      <c r="Z27" s="648">
        <v>0</v>
      </c>
      <c r="AA27" s="648"/>
      <c r="AB27" s="648"/>
      <c r="AC27" s="648"/>
      <c r="AD27" s="649">
        <v>785</v>
      </c>
      <c r="AE27" s="649"/>
      <c r="AF27" s="649"/>
      <c r="AG27" s="649"/>
      <c r="AH27" s="649"/>
      <c r="AI27" s="649"/>
      <c r="AJ27" s="649"/>
      <c r="AK27" s="649"/>
      <c r="AL27" s="650">
        <v>0</v>
      </c>
      <c r="AM27" s="651"/>
      <c r="AN27" s="651"/>
      <c r="AO27" s="652"/>
      <c r="AP27" s="642" t="s">
        <v>301</v>
      </c>
      <c r="AQ27" s="643"/>
      <c r="AR27" s="643"/>
      <c r="AS27" s="643"/>
      <c r="AT27" s="643"/>
      <c r="AU27" s="643"/>
      <c r="AV27" s="643"/>
      <c r="AW27" s="643"/>
      <c r="AX27" s="643"/>
      <c r="AY27" s="643"/>
      <c r="AZ27" s="643"/>
      <c r="BA27" s="643"/>
      <c r="BB27" s="643"/>
      <c r="BC27" s="643"/>
      <c r="BD27" s="643"/>
      <c r="BE27" s="643"/>
      <c r="BF27" s="644"/>
      <c r="BG27" s="645">
        <v>1099845</v>
      </c>
      <c r="BH27" s="646"/>
      <c r="BI27" s="646"/>
      <c r="BJ27" s="646"/>
      <c r="BK27" s="646"/>
      <c r="BL27" s="646"/>
      <c r="BM27" s="646"/>
      <c r="BN27" s="647"/>
      <c r="BO27" s="648">
        <v>100</v>
      </c>
      <c r="BP27" s="648"/>
      <c r="BQ27" s="648"/>
      <c r="BR27" s="648"/>
      <c r="BS27" s="654" t="s">
        <v>174</v>
      </c>
      <c r="BT27" s="646"/>
      <c r="BU27" s="646"/>
      <c r="BV27" s="646"/>
      <c r="BW27" s="646"/>
      <c r="BX27" s="646"/>
      <c r="BY27" s="646"/>
      <c r="BZ27" s="646"/>
      <c r="CA27" s="646"/>
      <c r="CB27" s="655"/>
      <c r="CD27" s="660" t="s">
        <v>302</v>
      </c>
      <c r="CE27" s="661"/>
      <c r="CF27" s="661"/>
      <c r="CG27" s="661"/>
      <c r="CH27" s="661"/>
      <c r="CI27" s="661"/>
      <c r="CJ27" s="661"/>
      <c r="CK27" s="661"/>
      <c r="CL27" s="661"/>
      <c r="CM27" s="661"/>
      <c r="CN27" s="661"/>
      <c r="CO27" s="661"/>
      <c r="CP27" s="661"/>
      <c r="CQ27" s="662"/>
      <c r="CR27" s="645">
        <v>599986</v>
      </c>
      <c r="CS27" s="682"/>
      <c r="CT27" s="682"/>
      <c r="CU27" s="682"/>
      <c r="CV27" s="682"/>
      <c r="CW27" s="682"/>
      <c r="CX27" s="682"/>
      <c r="CY27" s="683"/>
      <c r="CZ27" s="650">
        <v>6.6</v>
      </c>
      <c r="DA27" s="679"/>
      <c r="DB27" s="679"/>
      <c r="DC27" s="684"/>
      <c r="DD27" s="654">
        <v>181695</v>
      </c>
      <c r="DE27" s="682"/>
      <c r="DF27" s="682"/>
      <c r="DG27" s="682"/>
      <c r="DH27" s="682"/>
      <c r="DI27" s="682"/>
      <c r="DJ27" s="682"/>
      <c r="DK27" s="683"/>
      <c r="DL27" s="654">
        <v>173697</v>
      </c>
      <c r="DM27" s="682"/>
      <c r="DN27" s="682"/>
      <c r="DO27" s="682"/>
      <c r="DP27" s="682"/>
      <c r="DQ27" s="682"/>
      <c r="DR27" s="682"/>
      <c r="DS27" s="682"/>
      <c r="DT27" s="682"/>
      <c r="DU27" s="682"/>
      <c r="DV27" s="683"/>
      <c r="DW27" s="650">
        <v>2.9</v>
      </c>
      <c r="DX27" s="679"/>
      <c r="DY27" s="679"/>
      <c r="DZ27" s="679"/>
      <c r="EA27" s="679"/>
      <c r="EB27" s="679"/>
      <c r="EC27" s="680"/>
    </row>
    <row r="28" spans="2:133" ht="11.25" customHeight="1" x14ac:dyDescent="0.15">
      <c r="B28" s="642" t="s">
        <v>303</v>
      </c>
      <c r="C28" s="643"/>
      <c r="D28" s="643"/>
      <c r="E28" s="643"/>
      <c r="F28" s="643"/>
      <c r="G28" s="643"/>
      <c r="H28" s="643"/>
      <c r="I28" s="643"/>
      <c r="J28" s="643"/>
      <c r="K28" s="643"/>
      <c r="L28" s="643"/>
      <c r="M28" s="643"/>
      <c r="N28" s="643"/>
      <c r="O28" s="643"/>
      <c r="P28" s="643"/>
      <c r="Q28" s="644"/>
      <c r="R28" s="645">
        <v>29731</v>
      </c>
      <c r="S28" s="646"/>
      <c r="T28" s="646"/>
      <c r="U28" s="646"/>
      <c r="V28" s="646"/>
      <c r="W28" s="646"/>
      <c r="X28" s="646"/>
      <c r="Y28" s="647"/>
      <c r="Z28" s="648">
        <v>0.3</v>
      </c>
      <c r="AA28" s="648"/>
      <c r="AB28" s="648"/>
      <c r="AC28" s="648"/>
      <c r="AD28" s="649" t="s">
        <v>234</v>
      </c>
      <c r="AE28" s="649"/>
      <c r="AF28" s="649"/>
      <c r="AG28" s="649"/>
      <c r="AH28" s="649"/>
      <c r="AI28" s="649"/>
      <c r="AJ28" s="649"/>
      <c r="AK28" s="649"/>
      <c r="AL28" s="650" t="s">
        <v>236</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304</v>
      </c>
      <c r="CE28" s="661"/>
      <c r="CF28" s="661"/>
      <c r="CG28" s="661"/>
      <c r="CH28" s="661"/>
      <c r="CI28" s="661"/>
      <c r="CJ28" s="661"/>
      <c r="CK28" s="661"/>
      <c r="CL28" s="661"/>
      <c r="CM28" s="661"/>
      <c r="CN28" s="661"/>
      <c r="CO28" s="661"/>
      <c r="CP28" s="661"/>
      <c r="CQ28" s="662"/>
      <c r="CR28" s="645">
        <v>1176182</v>
      </c>
      <c r="CS28" s="646"/>
      <c r="CT28" s="646"/>
      <c r="CU28" s="646"/>
      <c r="CV28" s="646"/>
      <c r="CW28" s="646"/>
      <c r="CX28" s="646"/>
      <c r="CY28" s="647"/>
      <c r="CZ28" s="650">
        <v>12.9</v>
      </c>
      <c r="DA28" s="679"/>
      <c r="DB28" s="679"/>
      <c r="DC28" s="684"/>
      <c r="DD28" s="654">
        <v>1157661</v>
      </c>
      <c r="DE28" s="646"/>
      <c r="DF28" s="646"/>
      <c r="DG28" s="646"/>
      <c r="DH28" s="646"/>
      <c r="DI28" s="646"/>
      <c r="DJ28" s="646"/>
      <c r="DK28" s="647"/>
      <c r="DL28" s="654">
        <v>1154273</v>
      </c>
      <c r="DM28" s="646"/>
      <c r="DN28" s="646"/>
      <c r="DO28" s="646"/>
      <c r="DP28" s="646"/>
      <c r="DQ28" s="646"/>
      <c r="DR28" s="646"/>
      <c r="DS28" s="646"/>
      <c r="DT28" s="646"/>
      <c r="DU28" s="646"/>
      <c r="DV28" s="647"/>
      <c r="DW28" s="650">
        <v>19.600000000000001</v>
      </c>
      <c r="DX28" s="679"/>
      <c r="DY28" s="679"/>
      <c r="DZ28" s="679"/>
      <c r="EA28" s="679"/>
      <c r="EB28" s="679"/>
      <c r="EC28" s="680"/>
    </row>
    <row r="29" spans="2:133" ht="11.25" customHeight="1" x14ac:dyDescent="0.15">
      <c r="B29" s="642" t="s">
        <v>305</v>
      </c>
      <c r="C29" s="643"/>
      <c r="D29" s="643"/>
      <c r="E29" s="643"/>
      <c r="F29" s="643"/>
      <c r="G29" s="643"/>
      <c r="H29" s="643"/>
      <c r="I29" s="643"/>
      <c r="J29" s="643"/>
      <c r="K29" s="643"/>
      <c r="L29" s="643"/>
      <c r="M29" s="643"/>
      <c r="N29" s="643"/>
      <c r="O29" s="643"/>
      <c r="P29" s="643"/>
      <c r="Q29" s="644"/>
      <c r="R29" s="645">
        <v>57791</v>
      </c>
      <c r="S29" s="646"/>
      <c r="T29" s="646"/>
      <c r="U29" s="646"/>
      <c r="V29" s="646"/>
      <c r="W29" s="646"/>
      <c r="X29" s="646"/>
      <c r="Y29" s="647"/>
      <c r="Z29" s="648">
        <v>0.6</v>
      </c>
      <c r="AA29" s="648"/>
      <c r="AB29" s="648"/>
      <c r="AC29" s="648"/>
      <c r="AD29" s="649">
        <v>13424</v>
      </c>
      <c r="AE29" s="649"/>
      <c r="AF29" s="649"/>
      <c r="AG29" s="649"/>
      <c r="AH29" s="649"/>
      <c r="AI29" s="649"/>
      <c r="AJ29" s="649"/>
      <c r="AK29" s="649"/>
      <c r="AL29" s="650">
        <v>0.2</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306</v>
      </c>
      <c r="CE29" s="692"/>
      <c r="CF29" s="660" t="s">
        <v>307</v>
      </c>
      <c r="CG29" s="661"/>
      <c r="CH29" s="661"/>
      <c r="CI29" s="661"/>
      <c r="CJ29" s="661"/>
      <c r="CK29" s="661"/>
      <c r="CL29" s="661"/>
      <c r="CM29" s="661"/>
      <c r="CN29" s="661"/>
      <c r="CO29" s="661"/>
      <c r="CP29" s="661"/>
      <c r="CQ29" s="662"/>
      <c r="CR29" s="645">
        <v>1176182</v>
      </c>
      <c r="CS29" s="682"/>
      <c r="CT29" s="682"/>
      <c r="CU29" s="682"/>
      <c r="CV29" s="682"/>
      <c r="CW29" s="682"/>
      <c r="CX29" s="682"/>
      <c r="CY29" s="683"/>
      <c r="CZ29" s="650">
        <v>12.9</v>
      </c>
      <c r="DA29" s="679"/>
      <c r="DB29" s="679"/>
      <c r="DC29" s="684"/>
      <c r="DD29" s="654">
        <v>1157661</v>
      </c>
      <c r="DE29" s="682"/>
      <c r="DF29" s="682"/>
      <c r="DG29" s="682"/>
      <c r="DH29" s="682"/>
      <c r="DI29" s="682"/>
      <c r="DJ29" s="682"/>
      <c r="DK29" s="683"/>
      <c r="DL29" s="654">
        <v>1154273</v>
      </c>
      <c r="DM29" s="682"/>
      <c r="DN29" s="682"/>
      <c r="DO29" s="682"/>
      <c r="DP29" s="682"/>
      <c r="DQ29" s="682"/>
      <c r="DR29" s="682"/>
      <c r="DS29" s="682"/>
      <c r="DT29" s="682"/>
      <c r="DU29" s="682"/>
      <c r="DV29" s="683"/>
      <c r="DW29" s="650">
        <v>19.600000000000001</v>
      </c>
      <c r="DX29" s="679"/>
      <c r="DY29" s="679"/>
      <c r="DZ29" s="679"/>
      <c r="EA29" s="679"/>
      <c r="EB29" s="679"/>
      <c r="EC29" s="680"/>
    </row>
    <row r="30" spans="2:133" ht="11.25" customHeight="1" x14ac:dyDescent="0.15">
      <c r="B30" s="642" t="s">
        <v>308</v>
      </c>
      <c r="C30" s="643"/>
      <c r="D30" s="643"/>
      <c r="E30" s="643"/>
      <c r="F30" s="643"/>
      <c r="G30" s="643"/>
      <c r="H30" s="643"/>
      <c r="I30" s="643"/>
      <c r="J30" s="643"/>
      <c r="K30" s="643"/>
      <c r="L30" s="643"/>
      <c r="M30" s="643"/>
      <c r="N30" s="643"/>
      <c r="O30" s="643"/>
      <c r="P30" s="643"/>
      <c r="Q30" s="644"/>
      <c r="R30" s="645">
        <v>11189</v>
      </c>
      <c r="S30" s="646"/>
      <c r="T30" s="646"/>
      <c r="U30" s="646"/>
      <c r="V30" s="646"/>
      <c r="W30" s="646"/>
      <c r="X30" s="646"/>
      <c r="Y30" s="647"/>
      <c r="Z30" s="648">
        <v>0.1</v>
      </c>
      <c r="AA30" s="648"/>
      <c r="AB30" s="648"/>
      <c r="AC30" s="648"/>
      <c r="AD30" s="649">
        <v>327</v>
      </c>
      <c r="AE30" s="649"/>
      <c r="AF30" s="649"/>
      <c r="AG30" s="649"/>
      <c r="AH30" s="649"/>
      <c r="AI30" s="649"/>
      <c r="AJ30" s="649"/>
      <c r="AK30" s="649"/>
      <c r="AL30" s="650">
        <v>0</v>
      </c>
      <c r="AM30" s="651"/>
      <c r="AN30" s="651"/>
      <c r="AO30" s="652"/>
      <c r="AP30" s="624" t="s">
        <v>223</v>
      </c>
      <c r="AQ30" s="625"/>
      <c r="AR30" s="625"/>
      <c r="AS30" s="625"/>
      <c r="AT30" s="625"/>
      <c r="AU30" s="625"/>
      <c r="AV30" s="625"/>
      <c r="AW30" s="625"/>
      <c r="AX30" s="625"/>
      <c r="AY30" s="625"/>
      <c r="AZ30" s="625"/>
      <c r="BA30" s="625"/>
      <c r="BB30" s="625"/>
      <c r="BC30" s="625"/>
      <c r="BD30" s="625"/>
      <c r="BE30" s="625"/>
      <c r="BF30" s="626"/>
      <c r="BG30" s="624" t="s">
        <v>309</v>
      </c>
      <c r="BH30" s="689"/>
      <c r="BI30" s="689"/>
      <c r="BJ30" s="689"/>
      <c r="BK30" s="689"/>
      <c r="BL30" s="689"/>
      <c r="BM30" s="689"/>
      <c r="BN30" s="689"/>
      <c r="BO30" s="689"/>
      <c r="BP30" s="689"/>
      <c r="BQ30" s="690"/>
      <c r="BR30" s="624" t="s">
        <v>310</v>
      </c>
      <c r="BS30" s="689"/>
      <c r="BT30" s="689"/>
      <c r="BU30" s="689"/>
      <c r="BV30" s="689"/>
      <c r="BW30" s="689"/>
      <c r="BX30" s="689"/>
      <c r="BY30" s="689"/>
      <c r="BZ30" s="689"/>
      <c r="CA30" s="689"/>
      <c r="CB30" s="690"/>
      <c r="CD30" s="693"/>
      <c r="CE30" s="694"/>
      <c r="CF30" s="660" t="s">
        <v>311</v>
      </c>
      <c r="CG30" s="661"/>
      <c r="CH30" s="661"/>
      <c r="CI30" s="661"/>
      <c r="CJ30" s="661"/>
      <c r="CK30" s="661"/>
      <c r="CL30" s="661"/>
      <c r="CM30" s="661"/>
      <c r="CN30" s="661"/>
      <c r="CO30" s="661"/>
      <c r="CP30" s="661"/>
      <c r="CQ30" s="662"/>
      <c r="CR30" s="645">
        <v>1103150</v>
      </c>
      <c r="CS30" s="646"/>
      <c r="CT30" s="646"/>
      <c r="CU30" s="646"/>
      <c r="CV30" s="646"/>
      <c r="CW30" s="646"/>
      <c r="CX30" s="646"/>
      <c r="CY30" s="647"/>
      <c r="CZ30" s="650">
        <v>12.1</v>
      </c>
      <c r="DA30" s="679"/>
      <c r="DB30" s="679"/>
      <c r="DC30" s="684"/>
      <c r="DD30" s="654">
        <v>1084629</v>
      </c>
      <c r="DE30" s="646"/>
      <c r="DF30" s="646"/>
      <c r="DG30" s="646"/>
      <c r="DH30" s="646"/>
      <c r="DI30" s="646"/>
      <c r="DJ30" s="646"/>
      <c r="DK30" s="647"/>
      <c r="DL30" s="654">
        <v>1081329</v>
      </c>
      <c r="DM30" s="646"/>
      <c r="DN30" s="646"/>
      <c r="DO30" s="646"/>
      <c r="DP30" s="646"/>
      <c r="DQ30" s="646"/>
      <c r="DR30" s="646"/>
      <c r="DS30" s="646"/>
      <c r="DT30" s="646"/>
      <c r="DU30" s="646"/>
      <c r="DV30" s="647"/>
      <c r="DW30" s="650">
        <v>18.399999999999999</v>
      </c>
      <c r="DX30" s="679"/>
      <c r="DY30" s="679"/>
      <c r="DZ30" s="679"/>
      <c r="EA30" s="679"/>
      <c r="EB30" s="679"/>
      <c r="EC30" s="680"/>
    </row>
    <row r="31" spans="2:133" ht="11.25" customHeight="1" x14ac:dyDescent="0.15">
      <c r="B31" s="642" t="s">
        <v>312</v>
      </c>
      <c r="C31" s="643"/>
      <c r="D31" s="643"/>
      <c r="E31" s="643"/>
      <c r="F31" s="643"/>
      <c r="G31" s="643"/>
      <c r="H31" s="643"/>
      <c r="I31" s="643"/>
      <c r="J31" s="643"/>
      <c r="K31" s="643"/>
      <c r="L31" s="643"/>
      <c r="M31" s="643"/>
      <c r="N31" s="643"/>
      <c r="O31" s="643"/>
      <c r="P31" s="643"/>
      <c r="Q31" s="644"/>
      <c r="R31" s="645">
        <v>554979</v>
      </c>
      <c r="S31" s="646"/>
      <c r="T31" s="646"/>
      <c r="U31" s="646"/>
      <c r="V31" s="646"/>
      <c r="W31" s="646"/>
      <c r="X31" s="646"/>
      <c r="Y31" s="647"/>
      <c r="Z31" s="648">
        <v>6</v>
      </c>
      <c r="AA31" s="648"/>
      <c r="AB31" s="648"/>
      <c r="AC31" s="648"/>
      <c r="AD31" s="649" t="s">
        <v>236</v>
      </c>
      <c r="AE31" s="649"/>
      <c r="AF31" s="649"/>
      <c r="AG31" s="649"/>
      <c r="AH31" s="649"/>
      <c r="AI31" s="649"/>
      <c r="AJ31" s="649"/>
      <c r="AK31" s="649"/>
      <c r="AL31" s="650" t="s">
        <v>174</v>
      </c>
      <c r="AM31" s="651"/>
      <c r="AN31" s="651"/>
      <c r="AO31" s="652"/>
      <c r="AP31" s="702" t="s">
        <v>313</v>
      </c>
      <c r="AQ31" s="703"/>
      <c r="AR31" s="703"/>
      <c r="AS31" s="703"/>
      <c r="AT31" s="708" t="s">
        <v>314</v>
      </c>
      <c r="AU31" s="231"/>
      <c r="AV31" s="231"/>
      <c r="AW31" s="231"/>
      <c r="AX31" s="631" t="s">
        <v>186</v>
      </c>
      <c r="AY31" s="632"/>
      <c r="AZ31" s="632"/>
      <c r="BA31" s="632"/>
      <c r="BB31" s="632"/>
      <c r="BC31" s="632"/>
      <c r="BD31" s="632"/>
      <c r="BE31" s="632"/>
      <c r="BF31" s="633"/>
      <c r="BG31" s="701">
        <v>98.3</v>
      </c>
      <c r="BH31" s="697"/>
      <c r="BI31" s="697"/>
      <c r="BJ31" s="697"/>
      <c r="BK31" s="697"/>
      <c r="BL31" s="697"/>
      <c r="BM31" s="640">
        <v>93.8</v>
      </c>
      <c r="BN31" s="697"/>
      <c r="BO31" s="697"/>
      <c r="BP31" s="697"/>
      <c r="BQ31" s="698"/>
      <c r="BR31" s="701">
        <v>98</v>
      </c>
      <c r="BS31" s="697"/>
      <c r="BT31" s="697"/>
      <c r="BU31" s="697"/>
      <c r="BV31" s="697"/>
      <c r="BW31" s="697"/>
      <c r="BX31" s="640">
        <v>92.5</v>
      </c>
      <c r="BY31" s="697"/>
      <c r="BZ31" s="697"/>
      <c r="CA31" s="697"/>
      <c r="CB31" s="698"/>
      <c r="CD31" s="693"/>
      <c r="CE31" s="694"/>
      <c r="CF31" s="660" t="s">
        <v>315</v>
      </c>
      <c r="CG31" s="661"/>
      <c r="CH31" s="661"/>
      <c r="CI31" s="661"/>
      <c r="CJ31" s="661"/>
      <c r="CK31" s="661"/>
      <c r="CL31" s="661"/>
      <c r="CM31" s="661"/>
      <c r="CN31" s="661"/>
      <c r="CO31" s="661"/>
      <c r="CP31" s="661"/>
      <c r="CQ31" s="662"/>
      <c r="CR31" s="645">
        <v>73032</v>
      </c>
      <c r="CS31" s="682"/>
      <c r="CT31" s="682"/>
      <c r="CU31" s="682"/>
      <c r="CV31" s="682"/>
      <c r="CW31" s="682"/>
      <c r="CX31" s="682"/>
      <c r="CY31" s="683"/>
      <c r="CZ31" s="650">
        <v>0.8</v>
      </c>
      <c r="DA31" s="679"/>
      <c r="DB31" s="679"/>
      <c r="DC31" s="684"/>
      <c r="DD31" s="654">
        <v>73032</v>
      </c>
      <c r="DE31" s="682"/>
      <c r="DF31" s="682"/>
      <c r="DG31" s="682"/>
      <c r="DH31" s="682"/>
      <c r="DI31" s="682"/>
      <c r="DJ31" s="682"/>
      <c r="DK31" s="683"/>
      <c r="DL31" s="654">
        <v>72944</v>
      </c>
      <c r="DM31" s="682"/>
      <c r="DN31" s="682"/>
      <c r="DO31" s="682"/>
      <c r="DP31" s="682"/>
      <c r="DQ31" s="682"/>
      <c r="DR31" s="682"/>
      <c r="DS31" s="682"/>
      <c r="DT31" s="682"/>
      <c r="DU31" s="682"/>
      <c r="DV31" s="683"/>
      <c r="DW31" s="650">
        <v>1.2</v>
      </c>
      <c r="DX31" s="679"/>
      <c r="DY31" s="679"/>
      <c r="DZ31" s="679"/>
      <c r="EA31" s="679"/>
      <c r="EB31" s="679"/>
      <c r="EC31" s="680"/>
    </row>
    <row r="32" spans="2:133" ht="11.25" customHeight="1" x14ac:dyDescent="0.15">
      <c r="B32" s="712" t="s">
        <v>316</v>
      </c>
      <c r="C32" s="713"/>
      <c r="D32" s="713"/>
      <c r="E32" s="713"/>
      <c r="F32" s="713"/>
      <c r="G32" s="713"/>
      <c r="H32" s="713"/>
      <c r="I32" s="713"/>
      <c r="J32" s="713"/>
      <c r="K32" s="713"/>
      <c r="L32" s="713"/>
      <c r="M32" s="713"/>
      <c r="N32" s="713"/>
      <c r="O32" s="713"/>
      <c r="P32" s="713"/>
      <c r="Q32" s="714"/>
      <c r="R32" s="645" t="s">
        <v>234</v>
      </c>
      <c r="S32" s="646"/>
      <c r="T32" s="646"/>
      <c r="U32" s="646"/>
      <c r="V32" s="646"/>
      <c r="W32" s="646"/>
      <c r="X32" s="646"/>
      <c r="Y32" s="647"/>
      <c r="Z32" s="648" t="s">
        <v>234</v>
      </c>
      <c r="AA32" s="648"/>
      <c r="AB32" s="648"/>
      <c r="AC32" s="648"/>
      <c r="AD32" s="649" t="s">
        <v>234</v>
      </c>
      <c r="AE32" s="649"/>
      <c r="AF32" s="649"/>
      <c r="AG32" s="649"/>
      <c r="AH32" s="649"/>
      <c r="AI32" s="649"/>
      <c r="AJ32" s="649"/>
      <c r="AK32" s="649"/>
      <c r="AL32" s="650" t="s">
        <v>236</v>
      </c>
      <c r="AM32" s="651"/>
      <c r="AN32" s="651"/>
      <c r="AO32" s="652"/>
      <c r="AP32" s="704"/>
      <c r="AQ32" s="705"/>
      <c r="AR32" s="705"/>
      <c r="AS32" s="705"/>
      <c r="AT32" s="709"/>
      <c r="AU32" s="230" t="s">
        <v>317</v>
      </c>
      <c r="AV32" s="230"/>
      <c r="AW32" s="230"/>
      <c r="AX32" s="642" t="s">
        <v>318</v>
      </c>
      <c r="AY32" s="643"/>
      <c r="AZ32" s="643"/>
      <c r="BA32" s="643"/>
      <c r="BB32" s="643"/>
      <c r="BC32" s="643"/>
      <c r="BD32" s="643"/>
      <c r="BE32" s="643"/>
      <c r="BF32" s="644"/>
      <c r="BG32" s="711">
        <v>98.8</v>
      </c>
      <c r="BH32" s="682"/>
      <c r="BI32" s="682"/>
      <c r="BJ32" s="682"/>
      <c r="BK32" s="682"/>
      <c r="BL32" s="682"/>
      <c r="BM32" s="651">
        <v>95.7</v>
      </c>
      <c r="BN32" s="699"/>
      <c r="BO32" s="699"/>
      <c r="BP32" s="699"/>
      <c r="BQ32" s="700"/>
      <c r="BR32" s="711">
        <v>98.3</v>
      </c>
      <c r="BS32" s="682"/>
      <c r="BT32" s="682"/>
      <c r="BU32" s="682"/>
      <c r="BV32" s="682"/>
      <c r="BW32" s="682"/>
      <c r="BX32" s="651">
        <v>94.9</v>
      </c>
      <c r="BY32" s="699"/>
      <c r="BZ32" s="699"/>
      <c r="CA32" s="699"/>
      <c r="CB32" s="700"/>
      <c r="CD32" s="695"/>
      <c r="CE32" s="696"/>
      <c r="CF32" s="660" t="s">
        <v>319</v>
      </c>
      <c r="CG32" s="661"/>
      <c r="CH32" s="661"/>
      <c r="CI32" s="661"/>
      <c r="CJ32" s="661"/>
      <c r="CK32" s="661"/>
      <c r="CL32" s="661"/>
      <c r="CM32" s="661"/>
      <c r="CN32" s="661"/>
      <c r="CO32" s="661"/>
      <c r="CP32" s="661"/>
      <c r="CQ32" s="662"/>
      <c r="CR32" s="645" t="s">
        <v>236</v>
      </c>
      <c r="CS32" s="646"/>
      <c r="CT32" s="646"/>
      <c r="CU32" s="646"/>
      <c r="CV32" s="646"/>
      <c r="CW32" s="646"/>
      <c r="CX32" s="646"/>
      <c r="CY32" s="647"/>
      <c r="CZ32" s="650" t="s">
        <v>174</v>
      </c>
      <c r="DA32" s="679"/>
      <c r="DB32" s="679"/>
      <c r="DC32" s="684"/>
      <c r="DD32" s="654" t="s">
        <v>174</v>
      </c>
      <c r="DE32" s="646"/>
      <c r="DF32" s="646"/>
      <c r="DG32" s="646"/>
      <c r="DH32" s="646"/>
      <c r="DI32" s="646"/>
      <c r="DJ32" s="646"/>
      <c r="DK32" s="647"/>
      <c r="DL32" s="654" t="s">
        <v>174</v>
      </c>
      <c r="DM32" s="646"/>
      <c r="DN32" s="646"/>
      <c r="DO32" s="646"/>
      <c r="DP32" s="646"/>
      <c r="DQ32" s="646"/>
      <c r="DR32" s="646"/>
      <c r="DS32" s="646"/>
      <c r="DT32" s="646"/>
      <c r="DU32" s="646"/>
      <c r="DV32" s="647"/>
      <c r="DW32" s="650" t="s">
        <v>236</v>
      </c>
      <c r="DX32" s="679"/>
      <c r="DY32" s="679"/>
      <c r="DZ32" s="679"/>
      <c r="EA32" s="679"/>
      <c r="EB32" s="679"/>
      <c r="EC32" s="680"/>
    </row>
    <row r="33" spans="2:133" ht="11.25" customHeight="1" x14ac:dyDescent="0.15">
      <c r="B33" s="642" t="s">
        <v>320</v>
      </c>
      <c r="C33" s="643"/>
      <c r="D33" s="643"/>
      <c r="E33" s="643"/>
      <c r="F33" s="643"/>
      <c r="G33" s="643"/>
      <c r="H33" s="643"/>
      <c r="I33" s="643"/>
      <c r="J33" s="643"/>
      <c r="K33" s="643"/>
      <c r="L33" s="643"/>
      <c r="M33" s="643"/>
      <c r="N33" s="643"/>
      <c r="O33" s="643"/>
      <c r="P33" s="643"/>
      <c r="Q33" s="644"/>
      <c r="R33" s="645">
        <v>426296</v>
      </c>
      <c r="S33" s="646"/>
      <c r="T33" s="646"/>
      <c r="U33" s="646"/>
      <c r="V33" s="646"/>
      <c r="W33" s="646"/>
      <c r="X33" s="646"/>
      <c r="Y33" s="647"/>
      <c r="Z33" s="648">
        <v>4.5999999999999996</v>
      </c>
      <c r="AA33" s="648"/>
      <c r="AB33" s="648"/>
      <c r="AC33" s="648"/>
      <c r="AD33" s="649" t="s">
        <v>234</v>
      </c>
      <c r="AE33" s="649"/>
      <c r="AF33" s="649"/>
      <c r="AG33" s="649"/>
      <c r="AH33" s="649"/>
      <c r="AI33" s="649"/>
      <c r="AJ33" s="649"/>
      <c r="AK33" s="649"/>
      <c r="AL33" s="650" t="s">
        <v>234</v>
      </c>
      <c r="AM33" s="651"/>
      <c r="AN33" s="651"/>
      <c r="AO33" s="652"/>
      <c r="AP33" s="706"/>
      <c r="AQ33" s="707"/>
      <c r="AR33" s="707"/>
      <c r="AS33" s="707"/>
      <c r="AT33" s="710"/>
      <c r="AU33" s="232"/>
      <c r="AV33" s="232"/>
      <c r="AW33" s="232"/>
      <c r="AX33" s="686" t="s">
        <v>321</v>
      </c>
      <c r="AY33" s="687"/>
      <c r="AZ33" s="687"/>
      <c r="BA33" s="687"/>
      <c r="BB33" s="687"/>
      <c r="BC33" s="687"/>
      <c r="BD33" s="687"/>
      <c r="BE33" s="687"/>
      <c r="BF33" s="688"/>
      <c r="BG33" s="715">
        <v>97.7</v>
      </c>
      <c r="BH33" s="716"/>
      <c r="BI33" s="716"/>
      <c r="BJ33" s="716"/>
      <c r="BK33" s="716"/>
      <c r="BL33" s="716"/>
      <c r="BM33" s="717">
        <v>91.5</v>
      </c>
      <c r="BN33" s="716"/>
      <c r="BO33" s="716"/>
      <c r="BP33" s="716"/>
      <c r="BQ33" s="718"/>
      <c r="BR33" s="715">
        <v>97.5</v>
      </c>
      <c r="BS33" s="716"/>
      <c r="BT33" s="716"/>
      <c r="BU33" s="716"/>
      <c r="BV33" s="716"/>
      <c r="BW33" s="716"/>
      <c r="BX33" s="717">
        <v>89.7</v>
      </c>
      <c r="BY33" s="716"/>
      <c r="BZ33" s="716"/>
      <c r="CA33" s="716"/>
      <c r="CB33" s="718"/>
      <c r="CD33" s="660" t="s">
        <v>322</v>
      </c>
      <c r="CE33" s="661"/>
      <c r="CF33" s="661"/>
      <c r="CG33" s="661"/>
      <c r="CH33" s="661"/>
      <c r="CI33" s="661"/>
      <c r="CJ33" s="661"/>
      <c r="CK33" s="661"/>
      <c r="CL33" s="661"/>
      <c r="CM33" s="661"/>
      <c r="CN33" s="661"/>
      <c r="CO33" s="661"/>
      <c r="CP33" s="661"/>
      <c r="CQ33" s="662"/>
      <c r="CR33" s="645">
        <v>4264149</v>
      </c>
      <c r="CS33" s="682"/>
      <c r="CT33" s="682"/>
      <c r="CU33" s="682"/>
      <c r="CV33" s="682"/>
      <c r="CW33" s="682"/>
      <c r="CX33" s="682"/>
      <c r="CY33" s="683"/>
      <c r="CZ33" s="650">
        <v>46.9</v>
      </c>
      <c r="DA33" s="679"/>
      <c r="DB33" s="679"/>
      <c r="DC33" s="684"/>
      <c r="DD33" s="654">
        <v>3543823</v>
      </c>
      <c r="DE33" s="682"/>
      <c r="DF33" s="682"/>
      <c r="DG33" s="682"/>
      <c r="DH33" s="682"/>
      <c r="DI33" s="682"/>
      <c r="DJ33" s="682"/>
      <c r="DK33" s="683"/>
      <c r="DL33" s="654">
        <v>2675503</v>
      </c>
      <c r="DM33" s="682"/>
      <c r="DN33" s="682"/>
      <c r="DO33" s="682"/>
      <c r="DP33" s="682"/>
      <c r="DQ33" s="682"/>
      <c r="DR33" s="682"/>
      <c r="DS33" s="682"/>
      <c r="DT33" s="682"/>
      <c r="DU33" s="682"/>
      <c r="DV33" s="683"/>
      <c r="DW33" s="650">
        <v>45.4</v>
      </c>
      <c r="DX33" s="679"/>
      <c r="DY33" s="679"/>
      <c r="DZ33" s="679"/>
      <c r="EA33" s="679"/>
      <c r="EB33" s="679"/>
      <c r="EC33" s="680"/>
    </row>
    <row r="34" spans="2:133" ht="11.25" customHeight="1" x14ac:dyDescent="0.15">
      <c r="B34" s="642" t="s">
        <v>323</v>
      </c>
      <c r="C34" s="643"/>
      <c r="D34" s="643"/>
      <c r="E34" s="643"/>
      <c r="F34" s="643"/>
      <c r="G34" s="643"/>
      <c r="H34" s="643"/>
      <c r="I34" s="643"/>
      <c r="J34" s="643"/>
      <c r="K34" s="643"/>
      <c r="L34" s="643"/>
      <c r="M34" s="643"/>
      <c r="N34" s="643"/>
      <c r="O34" s="643"/>
      <c r="P34" s="643"/>
      <c r="Q34" s="644"/>
      <c r="R34" s="645">
        <v>101021</v>
      </c>
      <c r="S34" s="646"/>
      <c r="T34" s="646"/>
      <c r="U34" s="646"/>
      <c r="V34" s="646"/>
      <c r="W34" s="646"/>
      <c r="X34" s="646"/>
      <c r="Y34" s="647"/>
      <c r="Z34" s="648">
        <v>1.1000000000000001</v>
      </c>
      <c r="AA34" s="648"/>
      <c r="AB34" s="648"/>
      <c r="AC34" s="648"/>
      <c r="AD34" s="649">
        <v>8084</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324</v>
      </c>
      <c r="CE34" s="661"/>
      <c r="CF34" s="661"/>
      <c r="CG34" s="661"/>
      <c r="CH34" s="661"/>
      <c r="CI34" s="661"/>
      <c r="CJ34" s="661"/>
      <c r="CK34" s="661"/>
      <c r="CL34" s="661"/>
      <c r="CM34" s="661"/>
      <c r="CN34" s="661"/>
      <c r="CO34" s="661"/>
      <c r="CP34" s="661"/>
      <c r="CQ34" s="662"/>
      <c r="CR34" s="645">
        <v>1394750</v>
      </c>
      <c r="CS34" s="646"/>
      <c r="CT34" s="646"/>
      <c r="CU34" s="646"/>
      <c r="CV34" s="646"/>
      <c r="CW34" s="646"/>
      <c r="CX34" s="646"/>
      <c r="CY34" s="647"/>
      <c r="CZ34" s="650">
        <v>15.3</v>
      </c>
      <c r="DA34" s="679"/>
      <c r="DB34" s="679"/>
      <c r="DC34" s="684"/>
      <c r="DD34" s="654">
        <v>1125103</v>
      </c>
      <c r="DE34" s="646"/>
      <c r="DF34" s="646"/>
      <c r="DG34" s="646"/>
      <c r="DH34" s="646"/>
      <c r="DI34" s="646"/>
      <c r="DJ34" s="646"/>
      <c r="DK34" s="647"/>
      <c r="DL34" s="654">
        <v>811596</v>
      </c>
      <c r="DM34" s="646"/>
      <c r="DN34" s="646"/>
      <c r="DO34" s="646"/>
      <c r="DP34" s="646"/>
      <c r="DQ34" s="646"/>
      <c r="DR34" s="646"/>
      <c r="DS34" s="646"/>
      <c r="DT34" s="646"/>
      <c r="DU34" s="646"/>
      <c r="DV34" s="647"/>
      <c r="DW34" s="650">
        <v>13.8</v>
      </c>
      <c r="DX34" s="679"/>
      <c r="DY34" s="679"/>
      <c r="DZ34" s="679"/>
      <c r="EA34" s="679"/>
      <c r="EB34" s="679"/>
      <c r="EC34" s="680"/>
    </row>
    <row r="35" spans="2:133" ht="11.25" customHeight="1" x14ac:dyDescent="0.15">
      <c r="B35" s="642" t="s">
        <v>325</v>
      </c>
      <c r="C35" s="643"/>
      <c r="D35" s="643"/>
      <c r="E35" s="643"/>
      <c r="F35" s="643"/>
      <c r="G35" s="643"/>
      <c r="H35" s="643"/>
      <c r="I35" s="643"/>
      <c r="J35" s="643"/>
      <c r="K35" s="643"/>
      <c r="L35" s="643"/>
      <c r="M35" s="643"/>
      <c r="N35" s="643"/>
      <c r="O35" s="643"/>
      <c r="P35" s="643"/>
      <c r="Q35" s="644"/>
      <c r="R35" s="645">
        <v>48576</v>
      </c>
      <c r="S35" s="646"/>
      <c r="T35" s="646"/>
      <c r="U35" s="646"/>
      <c r="V35" s="646"/>
      <c r="W35" s="646"/>
      <c r="X35" s="646"/>
      <c r="Y35" s="647"/>
      <c r="Z35" s="648">
        <v>0.5</v>
      </c>
      <c r="AA35" s="648"/>
      <c r="AB35" s="648"/>
      <c r="AC35" s="648"/>
      <c r="AD35" s="649" t="s">
        <v>174</v>
      </c>
      <c r="AE35" s="649"/>
      <c r="AF35" s="649"/>
      <c r="AG35" s="649"/>
      <c r="AH35" s="649"/>
      <c r="AI35" s="649"/>
      <c r="AJ35" s="649"/>
      <c r="AK35" s="649"/>
      <c r="AL35" s="650" t="s">
        <v>174</v>
      </c>
      <c r="AM35" s="651"/>
      <c r="AN35" s="651"/>
      <c r="AO35" s="652"/>
      <c r="AP35" s="235"/>
      <c r="AQ35" s="624" t="s">
        <v>326</v>
      </c>
      <c r="AR35" s="625"/>
      <c r="AS35" s="625"/>
      <c r="AT35" s="625"/>
      <c r="AU35" s="625"/>
      <c r="AV35" s="625"/>
      <c r="AW35" s="625"/>
      <c r="AX35" s="625"/>
      <c r="AY35" s="625"/>
      <c r="AZ35" s="625"/>
      <c r="BA35" s="625"/>
      <c r="BB35" s="625"/>
      <c r="BC35" s="625"/>
      <c r="BD35" s="625"/>
      <c r="BE35" s="625"/>
      <c r="BF35" s="626"/>
      <c r="BG35" s="624" t="s">
        <v>327</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328</v>
      </c>
      <c r="CE35" s="661"/>
      <c r="CF35" s="661"/>
      <c r="CG35" s="661"/>
      <c r="CH35" s="661"/>
      <c r="CI35" s="661"/>
      <c r="CJ35" s="661"/>
      <c r="CK35" s="661"/>
      <c r="CL35" s="661"/>
      <c r="CM35" s="661"/>
      <c r="CN35" s="661"/>
      <c r="CO35" s="661"/>
      <c r="CP35" s="661"/>
      <c r="CQ35" s="662"/>
      <c r="CR35" s="645">
        <v>32557</v>
      </c>
      <c r="CS35" s="682"/>
      <c r="CT35" s="682"/>
      <c r="CU35" s="682"/>
      <c r="CV35" s="682"/>
      <c r="CW35" s="682"/>
      <c r="CX35" s="682"/>
      <c r="CY35" s="683"/>
      <c r="CZ35" s="650">
        <v>0.4</v>
      </c>
      <c r="DA35" s="679"/>
      <c r="DB35" s="679"/>
      <c r="DC35" s="684"/>
      <c r="DD35" s="654">
        <v>22657</v>
      </c>
      <c r="DE35" s="682"/>
      <c r="DF35" s="682"/>
      <c r="DG35" s="682"/>
      <c r="DH35" s="682"/>
      <c r="DI35" s="682"/>
      <c r="DJ35" s="682"/>
      <c r="DK35" s="683"/>
      <c r="DL35" s="654">
        <v>1960</v>
      </c>
      <c r="DM35" s="682"/>
      <c r="DN35" s="682"/>
      <c r="DO35" s="682"/>
      <c r="DP35" s="682"/>
      <c r="DQ35" s="682"/>
      <c r="DR35" s="682"/>
      <c r="DS35" s="682"/>
      <c r="DT35" s="682"/>
      <c r="DU35" s="682"/>
      <c r="DV35" s="683"/>
      <c r="DW35" s="650">
        <v>0</v>
      </c>
      <c r="DX35" s="679"/>
      <c r="DY35" s="679"/>
      <c r="DZ35" s="679"/>
      <c r="EA35" s="679"/>
      <c r="EB35" s="679"/>
      <c r="EC35" s="680"/>
    </row>
    <row r="36" spans="2:133" ht="11.25" customHeight="1" x14ac:dyDescent="0.15">
      <c r="B36" s="642" t="s">
        <v>329</v>
      </c>
      <c r="C36" s="643"/>
      <c r="D36" s="643"/>
      <c r="E36" s="643"/>
      <c r="F36" s="643"/>
      <c r="G36" s="643"/>
      <c r="H36" s="643"/>
      <c r="I36" s="643"/>
      <c r="J36" s="643"/>
      <c r="K36" s="643"/>
      <c r="L36" s="643"/>
      <c r="M36" s="643"/>
      <c r="N36" s="643"/>
      <c r="O36" s="643"/>
      <c r="P36" s="643"/>
      <c r="Q36" s="644"/>
      <c r="R36" s="645">
        <v>394550</v>
      </c>
      <c r="S36" s="646"/>
      <c r="T36" s="646"/>
      <c r="U36" s="646"/>
      <c r="V36" s="646"/>
      <c r="W36" s="646"/>
      <c r="X36" s="646"/>
      <c r="Y36" s="647"/>
      <c r="Z36" s="648">
        <v>4.2</v>
      </c>
      <c r="AA36" s="648"/>
      <c r="AB36" s="648"/>
      <c r="AC36" s="648"/>
      <c r="AD36" s="649" t="s">
        <v>234</v>
      </c>
      <c r="AE36" s="649"/>
      <c r="AF36" s="649"/>
      <c r="AG36" s="649"/>
      <c r="AH36" s="649"/>
      <c r="AI36" s="649"/>
      <c r="AJ36" s="649"/>
      <c r="AK36" s="649"/>
      <c r="AL36" s="650" t="s">
        <v>174</v>
      </c>
      <c r="AM36" s="651"/>
      <c r="AN36" s="651"/>
      <c r="AO36" s="652"/>
      <c r="AP36" s="235"/>
      <c r="AQ36" s="719" t="s">
        <v>330</v>
      </c>
      <c r="AR36" s="720"/>
      <c r="AS36" s="720"/>
      <c r="AT36" s="720"/>
      <c r="AU36" s="720"/>
      <c r="AV36" s="720"/>
      <c r="AW36" s="720"/>
      <c r="AX36" s="720"/>
      <c r="AY36" s="721"/>
      <c r="AZ36" s="634">
        <v>1765768</v>
      </c>
      <c r="BA36" s="635"/>
      <c r="BB36" s="635"/>
      <c r="BC36" s="635"/>
      <c r="BD36" s="635"/>
      <c r="BE36" s="635"/>
      <c r="BF36" s="722"/>
      <c r="BG36" s="656" t="s">
        <v>331</v>
      </c>
      <c r="BH36" s="657"/>
      <c r="BI36" s="657"/>
      <c r="BJ36" s="657"/>
      <c r="BK36" s="657"/>
      <c r="BL36" s="657"/>
      <c r="BM36" s="657"/>
      <c r="BN36" s="657"/>
      <c r="BO36" s="657"/>
      <c r="BP36" s="657"/>
      <c r="BQ36" s="657"/>
      <c r="BR36" s="657"/>
      <c r="BS36" s="657"/>
      <c r="BT36" s="657"/>
      <c r="BU36" s="658"/>
      <c r="BV36" s="634">
        <v>6689</v>
      </c>
      <c r="BW36" s="635"/>
      <c r="BX36" s="635"/>
      <c r="BY36" s="635"/>
      <c r="BZ36" s="635"/>
      <c r="CA36" s="635"/>
      <c r="CB36" s="722"/>
      <c r="CD36" s="660" t="s">
        <v>332</v>
      </c>
      <c r="CE36" s="661"/>
      <c r="CF36" s="661"/>
      <c r="CG36" s="661"/>
      <c r="CH36" s="661"/>
      <c r="CI36" s="661"/>
      <c r="CJ36" s="661"/>
      <c r="CK36" s="661"/>
      <c r="CL36" s="661"/>
      <c r="CM36" s="661"/>
      <c r="CN36" s="661"/>
      <c r="CO36" s="661"/>
      <c r="CP36" s="661"/>
      <c r="CQ36" s="662"/>
      <c r="CR36" s="645">
        <v>1285721</v>
      </c>
      <c r="CS36" s="646"/>
      <c r="CT36" s="646"/>
      <c r="CU36" s="646"/>
      <c r="CV36" s="646"/>
      <c r="CW36" s="646"/>
      <c r="CX36" s="646"/>
      <c r="CY36" s="647"/>
      <c r="CZ36" s="650">
        <v>14.1</v>
      </c>
      <c r="DA36" s="679"/>
      <c r="DB36" s="679"/>
      <c r="DC36" s="684"/>
      <c r="DD36" s="654">
        <v>1087896</v>
      </c>
      <c r="DE36" s="646"/>
      <c r="DF36" s="646"/>
      <c r="DG36" s="646"/>
      <c r="DH36" s="646"/>
      <c r="DI36" s="646"/>
      <c r="DJ36" s="646"/>
      <c r="DK36" s="647"/>
      <c r="DL36" s="654">
        <v>831536</v>
      </c>
      <c r="DM36" s="646"/>
      <c r="DN36" s="646"/>
      <c r="DO36" s="646"/>
      <c r="DP36" s="646"/>
      <c r="DQ36" s="646"/>
      <c r="DR36" s="646"/>
      <c r="DS36" s="646"/>
      <c r="DT36" s="646"/>
      <c r="DU36" s="646"/>
      <c r="DV36" s="647"/>
      <c r="DW36" s="650">
        <v>14.1</v>
      </c>
      <c r="DX36" s="679"/>
      <c r="DY36" s="679"/>
      <c r="DZ36" s="679"/>
      <c r="EA36" s="679"/>
      <c r="EB36" s="679"/>
      <c r="EC36" s="680"/>
    </row>
    <row r="37" spans="2:133" ht="11.25" customHeight="1" x14ac:dyDescent="0.15">
      <c r="B37" s="642" t="s">
        <v>333</v>
      </c>
      <c r="C37" s="643"/>
      <c r="D37" s="643"/>
      <c r="E37" s="643"/>
      <c r="F37" s="643"/>
      <c r="G37" s="643"/>
      <c r="H37" s="643"/>
      <c r="I37" s="643"/>
      <c r="J37" s="643"/>
      <c r="K37" s="643"/>
      <c r="L37" s="643"/>
      <c r="M37" s="643"/>
      <c r="N37" s="643"/>
      <c r="O37" s="643"/>
      <c r="P37" s="643"/>
      <c r="Q37" s="644"/>
      <c r="R37" s="645">
        <v>223731</v>
      </c>
      <c r="S37" s="646"/>
      <c r="T37" s="646"/>
      <c r="U37" s="646"/>
      <c r="V37" s="646"/>
      <c r="W37" s="646"/>
      <c r="X37" s="646"/>
      <c r="Y37" s="647"/>
      <c r="Z37" s="648">
        <v>2.4</v>
      </c>
      <c r="AA37" s="648"/>
      <c r="AB37" s="648"/>
      <c r="AC37" s="648"/>
      <c r="AD37" s="649" t="s">
        <v>174</v>
      </c>
      <c r="AE37" s="649"/>
      <c r="AF37" s="649"/>
      <c r="AG37" s="649"/>
      <c r="AH37" s="649"/>
      <c r="AI37" s="649"/>
      <c r="AJ37" s="649"/>
      <c r="AK37" s="649"/>
      <c r="AL37" s="650" t="s">
        <v>234</v>
      </c>
      <c r="AM37" s="651"/>
      <c r="AN37" s="651"/>
      <c r="AO37" s="652"/>
      <c r="AQ37" s="723" t="s">
        <v>334</v>
      </c>
      <c r="AR37" s="724"/>
      <c r="AS37" s="724"/>
      <c r="AT37" s="724"/>
      <c r="AU37" s="724"/>
      <c r="AV37" s="724"/>
      <c r="AW37" s="724"/>
      <c r="AX37" s="724"/>
      <c r="AY37" s="725"/>
      <c r="AZ37" s="645">
        <v>410197</v>
      </c>
      <c r="BA37" s="646"/>
      <c r="BB37" s="646"/>
      <c r="BC37" s="646"/>
      <c r="BD37" s="682"/>
      <c r="BE37" s="682"/>
      <c r="BF37" s="700"/>
      <c r="BG37" s="660" t="s">
        <v>335</v>
      </c>
      <c r="BH37" s="661"/>
      <c r="BI37" s="661"/>
      <c r="BJ37" s="661"/>
      <c r="BK37" s="661"/>
      <c r="BL37" s="661"/>
      <c r="BM37" s="661"/>
      <c r="BN37" s="661"/>
      <c r="BO37" s="661"/>
      <c r="BP37" s="661"/>
      <c r="BQ37" s="661"/>
      <c r="BR37" s="661"/>
      <c r="BS37" s="661"/>
      <c r="BT37" s="661"/>
      <c r="BU37" s="662"/>
      <c r="BV37" s="645">
        <v>-33838</v>
      </c>
      <c r="BW37" s="646"/>
      <c r="BX37" s="646"/>
      <c r="BY37" s="646"/>
      <c r="BZ37" s="646"/>
      <c r="CA37" s="646"/>
      <c r="CB37" s="655"/>
      <c r="CD37" s="660" t="s">
        <v>336</v>
      </c>
      <c r="CE37" s="661"/>
      <c r="CF37" s="661"/>
      <c r="CG37" s="661"/>
      <c r="CH37" s="661"/>
      <c r="CI37" s="661"/>
      <c r="CJ37" s="661"/>
      <c r="CK37" s="661"/>
      <c r="CL37" s="661"/>
      <c r="CM37" s="661"/>
      <c r="CN37" s="661"/>
      <c r="CO37" s="661"/>
      <c r="CP37" s="661"/>
      <c r="CQ37" s="662"/>
      <c r="CR37" s="645">
        <v>503182</v>
      </c>
      <c r="CS37" s="682"/>
      <c r="CT37" s="682"/>
      <c r="CU37" s="682"/>
      <c r="CV37" s="682"/>
      <c r="CW37" s="682"/>
      <c r="CX37" s="682"/>
      <c r="CY37" s="683"/>
      <c r="CZ37" s="650">
        <v>5.5</v>
      </c>
      <c r="DA37" s="679"/>
      <c r="DB37" s="679"/>
      <c r="DC37" s="684"/>
      <c r="DD37" s="654">
        <v>495482</v>
      </c>
      <c r="DE37" s="682"/>
      <c r="DF37" s="682"/>
      <c r="DG37" s="682"/>
      <c r="DH37" s="682"/>
      <c r="DI37" s="682"/>
      <c r="DJ37" s="682"/>
      <c r="DK37" s="683"/>
      <c r="DL37" s="654">
        <v>470430</v>
      </c>
      <c r="DM37" s="682"/>
      <c r="DN37" s="682"/>
      <c r="DO37" s="682"/>
      <c r="DP37" s="682"/>
      <c r="DQ37" s="682"/>
      <c r="DR37" s="682"/>
      <c r="DS37" s="682"/>
      <c r="DT37" s="682"/>
      <c r="DU37" s="682"/>
      <c r="DV37" s="683"/>
      <c r="DW37" s="650">
        <v>8</v>
      </c>
      <c r="DX37" s="679"/>
      <c r="DY37" s="679"/>
      <c r="DZ37" s="679"/>
      <c r="EA37" s="679"/>
      <c r="EB37" s="679"/>
      <c r="EC37" s="680"/>
    </row>
    <row r="38" spans="2:133" ht="11.25" customHeight="1" x14ac:dyDescent="0.15">
      <c r="B38" s="642" t="s">
        <v>337</v>
      </c>
      <c r="C38" s="643"/>
      <c r="D38" s="643"/>
      <c r="E38" s="643"/>
      <c r="F38" s="643"/>
      <c r="G38" s="643"/>
      <c r="H38" s="643"/>
      <c r="I38" s="643"/>
      <c r="J38" s="643"/>
      <c r="K38" s="643"/>
      <c r="L38" s="643"/>
      <c r="M38" s="643"/>
      <c r="N38" s="643"/>
      <c r="O38" s="643"/>
      <c r="P38" s="643"/>
      <c r="Q38" s="644"/>
      <c r="R38" s="645">
        <v>106652</v>
      </c>
      <c r="S38" s="646"/>
      <c r="T38" s="646"/>
      <c r="U38" s="646"/>
      <c r="V38" s="646"/>
      <c r="W38" s="646"/>
      <c r="X38" s="646"/>
      <c r="Y38" s="647"/>
      <c r="Z38" s="648">
        <v>1.1000000000000001</v>
      </c>
      <c r="AA38" s="648"/>
      <c r="AB38" s="648"/>
      <c r="AC38" s="648"/>
      <c r="AD38" s="649">
        <v>21884</v>
      </c>
      <c r="AE38" s="649"/>
      <c r="AF38" s="649"/>
      <c r="AG38" s="649"/>
      <c r="AH38" s="649"/>
      <c r="AI38" s="649"/>
      <c r="AJ38" s="649"/>
      <c r="AK38" s="649"/>
      <c r="AL38" s="650">
        <v>0.4</v>
      </c>
      <c r="AM38" s="651"/>
      <c r="AN38" s="651"/>
      <c r="AO38" s="652"/>
      <c r="AQ38" s="723" t="s">
        <v>338</v>
      </c>
      <c r="AR38" s="724"/>
      <c r="AS38" s="724"/>
      <c r="AT38" s="724"/>
      <c r="AU38" s="724"/>
      <c r="AV38" s="724"/>
      <c r="AW38" s="724"/>
      <c r="AX38" s="724"/>
      <c r="AY38" s="725"/>
      <c r="AZ38" s="645">
        <v>309093</v>
      </c>
      <c r="BA38" s="646"/>
      <c r="BB38" s="646"/>
      <c r="BC38" s="646"/>
      <c r="BD38" s="682"/>
      <c r="BE38" s="682"/>
      <c r="BF38" s="700"/>
      <c r="BG38" s="660" t="s">
        <v>339</v>
      </c>
      <c r="BH38" s="661"/>
      <c r="BI38" s="661"/>
      <c r="BJ38" s="661"/>
      <c r="BK38" s="661"/>
      <c r="BL38" s="661"/>
      <c r="BM38" s="661"/>
      <c r="BN38" s="661"/>
      <c r="BO38" s="661"/>
      <c r="BP38" s="661"/>
      <c r="BQ38" s="661"/>
      <c r="BR38" s="661"/>
      <c r="BS38" s="661"/>
      <c r="BT38" s="661"/>
      <c r="BU38" s="662"/>
      <c r="BV38" s="645">
        <v>2225</v>
      </c>
      <c r="BW38" s="646"/>
      <c r="BX38" s="646"/>
      <c r="BY38" s="646"/>
      <c r="BZ38" s="646"/>
      <c r="CA38" s="646"/>
      <c r="CB38" s="655"/>
      <c r="CD38" s="660" t="s">
        <v>340</v>
      </c>
      <c r="CE38" s="661"/>
      <c r="CF38" s="661"/>
      <c r="CG38" s="661"/>
      <c r="CH38" s="661"/>
      <c r="CI38" s="661"/>
      <c r="CJ38" s="661"/>
      <c r="CK38" s="661"/>
      <c r="CL38" s="661"/>
      <c r="CM38" s="661"/>
      <c r="CN38" s="661"/>
      <c r="CO38" s="661"/>
      <c r="CP38" s="661"/>
      <c r="CQ38" s="662"/>
      <c r="CR38" s="645">
        <v>1376384</v>
      </c>
      <c r="CS38" s="646"/>
      <c r="CT38" s="646"/>
      <c r="CU38" s="646"/>
      <c r="CV38" s="646"/>
      <c r="CW38" s="646"/>
      <c r="CX38" s="646"/>
      <c r="CY38" s="647"/>
      <c r="CZ38" s="650">
        <v>15.1</v>
      </c>
      <c r="DA38" s="679"/>
      <c r="DB38" s="679"/>
      <c r="DC38" s="684"/>
      <c r="DD38" s="654">
        <v>1211875</v>
      </c>
      <c r="DE38" s="646"/>
      <c r="DF38" s="646"/>
      <c r="DG38" s="646"/>
      <c r="DH38" s="646"/>
      <c r="DI38" s="646"/>
      <c r="DJ38" s="646"/>
      <c r="DK38" s="647"/>
      <c r="DL38" s="654">
        <v>1030411</v>
      </c>
      <c r="DM38" s="646"/>
      <c r="DN38" s="646"/>
      <c r="DO38" s="646"/>
      <c r="DP38" s="646"/>
      <c r="DQ38" s="646"/>
      <c r="DR38" s="646"/>
      <c r="DS38" s="646"/>
      <c r="DT38" s="646"/>
      <c r="DU38" s="646"/>
      <c r="DV38" s="647"/>
      <c r="DW38" s="650">
        <v>17.5</v>
      </c>
      <c r="DX38" s="679"/>
      <c r="DY38" s="679"/>
      <c r="DZ38" s="679"/>
      <c r="EA38" s="679"/>
      <c r="EB38" s="679"/>
      <c r="EC38" s="680"/>
    </row>
    <row r="39" spans="2:133" ht="11.25" customHeight="1" x14ac:dyDescent="0.15">
      <c r="B39" s="642" t="s">
        <v>341</v>
      </c>
      <c r="C39" s="643"/>
      <c r="D39" s="643"/>
      <c r="E39" s="643"/>
      <c r="F39" s="643"/>
      <c r="G39" s="643"/>
      <c r="H39" s="643"/>
      <c r="I39" s="643"/>
      <c r="J39" s="643"/>
      <c r="K39" s="643"/>
      <c r="L39" s="643"/>
      <c r="M39" s="643"/>
      <c r="N39" s="643"/>
      <c r="O39" s="643"/>
      <c r="P39" s="643"/>
      <c r="Q39" s="644"/>
      <c r="R39" s="645">
        <v>1167917</v>
      </c>
      <c r="S39" s="646"/>
      <c r="T39" s="646"/>
      <c r="U39" s="646"/>
      <c r="V39" s="646"/>
      <c r="W39" s="646"/>
      <c r="X39" s="646"/>
      <c r="Y39" s="647"/>
      <c r="Z39" s="648">
        <v>12.6</v>
      </c>
      <c r="AA39" s="648"/>
      <c r="AB39" s="648"/>
      <c r="AC39" s="648"/>
      <c r="AD39" s="649" t="s">
        <v>236</v>
      </c>
      <c r="AE39" s="649"/>
      <c r="AF39" s="649"/>
      <c r="AG39" s="649"/>
      <c r="AH39" s="649"/>
      <c r="AI39" s="649"/>
      <c r="AJ39" s="649"/>
      <c r="AK39" s="649"/>
      <c r="AL39" s="650" t="s">
        <v>234</v>
      </c>
      <c r="AM39" s="651"/>
      <c r="AN39" s="651"/>
      <c r="AO39" s="652"/>
      <c r="AQ39" s="723" t="s">
        <v>342</v>
      </c>
      <c r="AR39" s="724"/>
      <c r="AS39" s="724"/>
      <c r="AT39" s="724"/>
      <c r="AU39" s="724"/>
      <c r="AV39" s="724"/>
      <c r="AW39" s="724"/>
      <c r="AX39" s="724"/>
      <c r="AY39" s="725"/>
      <c r="AZ39" s="645">
        <v>80291</v>
      </c>
      <c r="BA39" s="646"/>
      <c r="BB39" s="646"/>
      <c r="BC39" s="646"/>
      <c r="BD39" s="682"/>
      <c r="BE39" s="682"/>
      <c r="BF39" s="700"/>
      <c r="BG39" s="660" t="s">
        <v>343</v>
      </c>
      <c r="BH39" s="661"/>
      <c r="BI39" s="661"/>
      <c r="BJ39" s="661"/>
      <c r="BK39" s="661"/>
      <c r="BL39" s="661"/>
      <c r="BM39" s="661"/>
      <c r="BN39" s="661"/>
      <c r="BO39" s="661"/>
      <c r="BP39" s="661"/>
      <c r="BQ39" s="661"/>
      <c r="BR39" s="661"/>
      <c r="BS39" s="661"/>
      <c r="BT39" s="661"/>
      <c r="BU39" s="662"/>
      <c r="BV39" s="645">
        <v>3355</v>
      </c>
      <c r="BW39" s="646"/>
      <c r="BX39" s="646"/>
      <c r="BY39" s="646"/>
      <c r="BZ39" s="646"/>
      <c r="CA39" s="646"/>
      <c r="CB39" s="655"/>
      <c r="CD39" s="660" t="s">
        <v>344</v>
      </c>
      <c r="CE39" s="661"/>
      <c r="CF39" s="661"/>
      <c r="CG39" s="661"/>
      <c r="CH39" s="661"/>
      <c r="CI39" s="661"/>
      <c r="CJ39" s="661"/>
      <c r="CK39" s="661"/>
      <c r="CL39" s="661"/>
      <c r="CM39" s="661"/>
      <c r="CN39" s="661"/>
      <c r="CO39" s="661"/>
      <c r="CP39" s="661"/>
      <c r="CQ39" s="662"/>
      <c r="CR39" s="645">
        <v>148757</v>
      </c>
      <c r="CS39" s="682"/>
      <c r="CT39" s="682"/>
      <c r="CU39" s="682"/>
      <c r="CV39" s="682"/>
      <c r="CW39" s="682"/>
      <c r="CX39" s="682"/>
      <c r="CY39" s="683"/>
      <c r="CZ39" s="650">
        <v>1.6</v>
      </c>
      <c r="DA39" s="679"/>
      <c r="DB39" s="679"/>
      <c r="DC39" s="684"/>
      <c r="DD39" s="654">
        <v>96292</v>
      </c>
      <c r="DE39" s="682"/>
      <c r="DF39" s="682"/>
      <c r="DG39" s="682"/>
      <c r="DH39" s="682"/>
      <c r="DI39" s="682"/>
      <c r="DJ39" s="682"/>
      <c r="DK39" s="683"/>
      <c r="DL39" s="654" t="s">
        <v>234</v>
      </c>
      <c r="DM39" s="682"/>
      <c r="DN39" s="682"/>
      <c r="DO39" s="682"/>
      <c r="DP39" s="682"/>
      <c r="DQ39" s="682"/>
      <c r="DR39" s="682"/>
      <c r="DS39" s="682"/>
      <c r="DT39" s="682"/>
      <c r="DU39" s="682"/>
      <c r="DV39" s="683"/>
      <c r="DW39" s="650" t="s">
        <v>234</v>
      </c>
      <c r="DX39" s="679"/>
      <c r="DY39" s="679"/>
      <c r="DZ39" s="679"/>
      <c r="EA39" s="679"/>
      <c r="EB39" s="679"/>
      <c r="EC39" s="680"/>
    </row>
    <row r="40" spans="2:133" ht="11.25" customHeight="1" x14ac:dyDescent="0.15">
      <c r="B40" s="642" t="s">
        <v>345</v>
      </c>
      <c r="C40" s="643"/>
      <c r="D40" s="643"/>
      <c r="E40" s="643"/>
      <c r="F40" s="643"/>
      <c r="G40" s="643"/>
      <c r="H40" s="643"/>
      <c r="I40" s="643"/>
      <c r="J40" s="643"/>
      <c r="K40" s="643"/>
      <c r="L40" s="643"/>
      <c r="M40" s="643"/>
      <c r="N40" s="643"/>
      <c r="O40" s="643"/>
      <c r="P40" s="643"/>
      <c r="Q40" s="644"/>
      <c r="R40" s="645" t="s">
        <v>236</v>
      </c>
      <c r="S40" s="646"/>
      <c r="T40" s="646"/>
      <c r="U40" s="646"/>
      <c r="V40" s="646"/>
      <c r="W40" s="646"/>
      <c r="X40" s="646"/>
      <c r="Y40" s="647"/>
      <c r="Z40" s="648" t="s">
        <v>236</v>
      </c>
      <c r="AA40" s="648"/>
      <c r="AB40" s="648"/>
      <c r="AC40" s="648"/>
      <c r="AD40" s="649" t="s">
        <v>234</v>
      </c>
      <c r="AE40" s="649"/>
      <c r="AF40" s="649"/>
      <c r="AG40" s="649"/>
      <c r="AH40" s="649"/>
      <c r="AI40" s="649"/>
      <c r="AJ40" s="649"/>
      <c r="AK40" s="649"/>
      <c r="AL40" s="650" t="s">
        <v>138</v>
      </c>
      <c r="AM40" s="651"/>
      <c r="AN40" s="651"/>
      <c r="AO40" s="652"/>
      <c r="AQ40" s="723" t="s">
        <v>346</v>
      </c>
      <c r="AR40" s="724"/>
      <c r="AS40" s="724"/>
      <c r="AT40" s="724"/>
      <c r="AU40" s="724"/>
      <c r="AV40" s="724"/>
      <c r="AW40" s="724"/>
      <c r="AX40" s="724"/>
      <c r="AY40" s="725"/>
      <c r="AZ40" s="645">
        <v>23582</v>
      </c>
      <c r="BA40" s="646"/>
      <c r="BB40" s="646"/>
      <c r="BC40" s="646"/>
      <c r="BD40" s="682"/>
      <c r="BE40" s="682"/>
      <c r="BF40" s="700"/>
      <c r="BG40" s="726" t="s">
        <v>347</v>
      </c>
      <c r="BH40" s="727"/>
      <c r="BI40" s="727"/>
      <c r="BJ40" s="727"/>
      <c r="BK40" s="727"/>
      <c r="BL40" s="236"/>
      <c r="BM40" s="661" t="s">
        <v>348</v>
      </c>
      <c r="BN40" s="661"/>
      <c r="BO40" s="661"/>
      <c r="BP40" s="661"/>
      <c r="BQ40" s="661"/>
      <c r="BR40" s="661"/>
      <c r="BS40" s="661"/>
      <c r="BT40" s="661"/>
      <c r="BU40" s="662"/>
      <c r="BV40" s="645">
        <v>108</v>
      </c>
      <c r="BW40" s="646"/>
      <c r="BX40" s="646"/>
      <c r="BY40" s="646"/>
      <c r="BZ40" s="646"/>
      <c r="CA40" s="646"/>
      <c r="CB40" s="655"/>
      <c r="CD40" s="660" t="s">
        <v>349</v>
      </c>
      <c r="CE40" s="661"/>
      <c r="CF40" s="661"/>
      <c r="CG40" s="661"/>
      <c r="CH40" s="661"/>
      <c r="CI40" s="661"/>
      <c r="CJ40" s="661"/>
      <c r="CK40" s="661"/>
      <c r="CL40" s="661"/>
      <c r="CM40" s="661"/>
      <c r="CN40" s="661"/>
      <c r="CO40" s="661"/>
      <c r="CP40" s="661"/>
      <c r="CQ40" s="662"/>
      <c r="CR40" s="645">
        <v>25980</v>
      </c>
      <c r="CS40" s="646"/>
      <c r="CT40" s="646"/>
      <c r="CU40" s="646"/>
      <c r="CV40" s="646"/>
      <c r="CW40" s="646"/>
      <c r="CX40" s="646"/>
      <c r="CY40" s="647"/>
      <c r="CZ40" s="650">
        <v>0.3</v>
      </c>
      <c r="DA40" s="679"/>
      <c r="DB40" s="679"/>
      <c r="DC40" s="684"/>
      <c r="DD40" s="654" t="s">
        <v>234</v>
      </c>
      <c r="DE40" s="646"/>
      <c r="DF40" s="646"/>
      <c r="DG40" s="646"/>
      <c r="DH40" s="646"/>
      <c r="DI40" s="646"/>
      <c r="DJ40" s="646"/>
      <c r="DK40" s="647"/>
      <c r="DL40" s="654" t="s">
        <v>236</v>
      </c>
      <c r="DM40" s="646"/>
      <c r="DN40" s="646"/>
      <c r="DO40" s="646"/>
      <c r="DP40" s="646"/>
      <c r="DQ40" s="646"/>
      <c r="DR40" s="646"/>
      <c r="DS40" s="646"/>
      <c r="DT40" s="646"/>
      <c r="DU40" s="646"/>
      <c r="DV40" s="647"/>
      <c r="DW40" s="650" t="s">
        <v>234</v>
      </c>
      <c r="DX40" s="679"/>
      <c r="DY40" s="679"/>
      <c r="DZ40" s="679"/>
      <c r="EA40" s="679"/>
      <c r="EB40" s="679"/>
      <c r="EC40" s="680"/>
    </row>
    <row r="41" spans="2:133" ht="11.25" customHeight="1" x14ac:dyDescent="0.15">
      <c r="B41" s="642" t="s">
        <v>350</v>
      </c>
      <c r="C41" s="643"/>
      <c r="D41" s="643"/>
      <c r="E41" s="643"/>
      <c r="F41" s="643"/>
      <c r="G41" s="643"/>
      <c r="H41" s="643"/>
      <c r="I41" s="643"/>
      <c r="J41" s="643"/>
      <c r="K41" s="643"/>
      <c r="L41" s="643"/>
      <c r="M41" s="643"/>
      <c r="N41" s="643"/>
      <c r="O41" s="643"/>
      <c r="P41" s="643"/>
      <c r="Q41" s="644"/>
      <c r="R41" s="645">
        <v>167717</v>
      </c>
      <c r="S41" s="646"/>
      <c r="T41" s="646"/>
      <c r="U41" s="646"/>
      <c r="V41" s="646"/>
      <c r="W41" s="646"/>
      <c r="X41" s="646"/>
      <c r="Y41" s="647"/>
      <c r="Z41" s="648">
        <v>1.8</v>
      </c>
      <c r="AA41" s="648"/>
      <c r="AB41" s="648"/>
      <c r="AC41" s="648"/>
      <c r="AD41" s="649" t="s">
        <v>236</v>
      </c>
      <c r="AE41" s="649"/>
      <c r="AF41" s="649"/>
      <c r="AG41" s="649"/>
      <c r="AH41" s="649"/>
      <c r="AI41" s="649"/>
      <c r="AJ41" s="649"/>
      <c r="AK41" s="649"/>
      <c r="AL41" s="650" t="s">
        <v>236</v>
      </c>
      <c r="AM41" s="651"/>
      <c r="AN41" s="651"/>
      <c r="AO41" s="652"/>
      <c r="AQ41" s="723" t="s">
        <v>351</v>
      </c>
      <c r="AR41" s="724"/>
      <c r="AS41" s="724"/>
      <c r="AT41" s="724"/>
      <c r="AU41" s="724"/>
      <c r="AV41" s="724"/>
      <c r="AW41" s="724"/>
      <c r="AX41" s="724"/>
      <c r="AY41" s="725"/>
      <c r="AZ41" s="645">
        <v>199286</v>
      </c>
      <c r="BA41" s="646"/>
      <c r="BB41" s="646"/>
      <c r="BC41" s="646"/>
      <c r="BD41" s="682"/>
      <c r="BE41" s="682"/>
      <c r="BF41" s="700"/>
      <c r="BG41" s="726"/>
      <c r="BH41" s="727"/>
      <c r="BI41" s="727"/>
      <c r="BJ41" s="727"/>
      <c r="BK41" s="727"/>
      <c r="BL41" s="236"/>
      <c r="BM41" s="661" t="s">
        <v>352</v>
      </c>
      <c r="BN41" s="661"/>
      <c r="BO41" s="661"/>
      <c r="BP41" s="661"/>
      <c r="BQ41" s="661"/>
      <c r="BR41" s="661"/>
      <c r="BS41" s="661"/>
      <c r="BT41" s="661"/>
      <c r="BU41" s="662"/>
      <c r="BV41" s="645" t="s">
        <v>174</v>
      </c>
      <c r="BW41" s="646"/>
      <c r="BX41" s="646"/>
      <c r="BY41" s="646"/>
      <c r="BZ41" s="646"/>
      <c r="CA41" s="646"/>
      <c r="CB41" s="655"/>
      <c r="CD41" s="660" t="s">
        <v>353</v>
      </c>
      <c r="CE41" s="661"/>
      <c r="CF41" s="661"/>
      <c r="CG41" s="661"/>
      <c r="CH41" s="661"/>
      <c r="CI41" s="661"/>
      <c r="CJ41" s="661"/>
      <c r="CK41" s="661"/>
      <c r="CL41" s="661"/>
      <c r="CM41" s="661"/>
      <c r="CN41" s="661"/>
      <c r="CO41" s="661"/>
      <c r="CP41" s="661"/>
      <c r="CQ41" s="662"/>
      <c r="CR41" s="645" t="s">
        <v>234</v>
      </c>
      <c r="CS41" s="682"/>
      <c r="CT41" s="682"/>
      <c r="CU41" s="682"/>
      <c r="CV41" s="682"/>
      <c r="CW41" s="682"/>
      <c r="CX41" s="682"/>
      <c r="CY41" s="683"/>
      <c r="CZ41" s="650" t="s">
        <v>234</v>
      </c>
      <c r="DA41" s="679"/>
      <c r="DB41" s="679"/>
      <c r="DC41" s="684"/>
      <c r="DD41" s="654" t="s">
        <v>234</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354</v>
      </c>
      <c r="C42" s="687"/>
      <c r="D42" s="687"/>
      <c r="E42" s="687"/>
      <c r="F42" s="687"/>
      <c r="G42" s="687"/>
      <c r="H42" s="687"/>
      <c r="I42" s="687"/>
      <c r="J42" s="687"/>
      <c r="K42" s="687"/>
      <c r="L42" s="687"/>
      <c r="M42" s="687"/>
      <c r="N42" s="687"/>
      <c r="O42" s="687"/>
      <c r="P42" s="687"/>
      <c r="Q42" s="688"/>
      <c r="R42" s="730">
        <v>9291643</v>
      </c>
      <c r="S42" s="731"/>
      <c r="T42" s="731"/>
      <c r="U42" s="731"/>
      <c r="V42" s="731"/>
      <c r="W42" s="731"/>
      <c r="X42" s="731"/>
      <c r="Y42" s="739"/>
      <c r="Z42" s="740">
        <v>100</v>
      </c>
      <c r="AA42" s="740"/>
      <c r="AB42" s="740"/>
      <c r="AC42" s="740"/>
      <c r="AD42" s="741">
        <v>5724829</v>
      </c>
      <c r="AE42" s="741"/>
      <c r="AF42" s="741"/>
      <c r="AG42" s="741"/>
      <c r="AH42" s="741"/>
      <c r="AI42" s="741"/>
      <c r="AJ42" s="741"/>
      <c r="AK42" s="741"/>
      <c r="AL42" s="742">
        <v>100</v>
      </c>
      <c r="AM42" s="717"/>
      <c r="AN42" s="717"/>
      <c r="AO42" s="743"/>
      <c r="AQ42" s="744" t="s">
        <v>355</v>
      </c>
      <c r="AR42" s="745"/>
      <c r="AS42" s="745"/>
      <c r="AT42" s="745"/>
      <c r="AU42" s="745"/>
      <c r="AV42" s="745"/>
      <c r="AW42" s="745"/>
      <c r="AX42" s="745"/>
      <c r="AY42" s="746"/>
      <c r="AZ42" s="730">
        <v>743319</v>
      </c>
      <c r="BA42" s="731"/>
      <c r="BB42" s="731"/>
      <c r="BC42" s="731"/>
      <c r="BD42" s="716"/>
      <c r="BE42" s="716"/>
      <c r="BF42" s="718"/>
      <c r="BG42" s="728"/>
      <c r="BH42" s="729"/>
      <c r="BI42" s="729"/>
      <c r="BJ42" s="729"/>
      <c r="BK42" s="729"/>
      <c r="BL42" s="237"/>
      <c r="BM42" s="671" t="s">
        <v>356</v>
      </c>
      <c r="BN42" s="671"/>
      <c r="BO42" s="671"/>
      <c r="BP42" s="671"/>
      <c r="BQ42" s="671"/>
      <c r="BR42" s="671"/>
      <c r="BS42" s="671"/>
      <c r="BT42" s="671"/>
      <c r="BU42" s="672"/>
      <c r="BV42" s="730">
        <v>423</v>
      </c>
      <c r="BW42" s="731"/>
      <c r="BX42" s="731"/>
      <c r="BY42" s="731"/>
      <c r="BZ42" s="731"/>
      <c r="CA42" s="731"/>
      <c r="CB42" s="738"/>
      <c r="CD42" s="642" t="s">
        <v>357</v>
      </c>
      <c r="CE42" s="643"/>
      <c r="CF42" s="643"/>
      <c r="CG42" s="643"/>
      <c r="CH42" s="643"/>
      <c r="CI42" s="643"/>
      <c r="CJ42" s="643"/>
      <c r="CK42" s="643"/>
      <c r="CL42" s="643"/>
      <c r="CM42" s="643"/>
      <c r="CN42" s="643"/>
      <c r="CO42" s="643"/>
      <c r="CP42" s="643"/>
      <c r="CQ42" s="644"/>
      <c r="CR42" s="645">
        <v>1514432</v>
      </c>
      <c r="CS42" s="646"/>
      <c r="CT42" s="646"/>
      <c r="CU42" s="646"/>
      <c r="CV42" s="646"/>
      <c r="CW42" s="646"/>
      <c r="CX42" s="646"/>
      <c r="CY42" s="647"/>
      <c r="CZ42" s="650">
        <v>16.600000000000001</v>
      </c>
      <c r="DA42" s="651"/>
      <c r="DB42" s="651"/>
      <c r="DC42" s="663"/>
      <c r="DD42" s="654">
        <v>267046</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358</v>
      </c>
      <c r="CE43" s="643"/>
      <c r="CF43" s="643"/>
      <c r="CG43" s="643"/>
      <c r="CH43" s="643"/>
      <c r="CI43" s="643"/>
      <c r="CJ43" s="643"/>
      <c r="CK43" s="643"/>
      <c r="CL43" s="643"/>
      <c r="CM43" s="643"/>
      <c r="CN43" s="643"/>
      <c r="CO43" s="643"/>
      <c r="CP43" s="643"/>
      <c r="CQ43" s="644"/>
      <c r="CR43" s="645">
        <v>54088</v>
      </c>
      <c r="CS43" s="682"/>
      <c r="CT43" s="682"/>
      <c r="CU43" s="682"/>
      <c r="CV43" s="682"/>
      <c r="CW43" s="682"/>
      <c r="CX43" s="682"/>
      <c r="CY43" s="683"/>
      <c r="CZ43" s="650">
        <v>0.6</v>
      </c>
      <c r="DA43" s="679"/>
      <c r="DB43" s="679"/>
      <c r="DC43" s="684"/>
      <c r="DD43" s="654">
        <v>54088</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306</v>
      </c>
      <c r="CE44" s="758"/>
      <c r="CF44" s="642" t="s">
        <v>359</v>
      </c>
      <c r="CG44" s="643"/>
      <c r="CH44" s="643"/>
      <c r="CI44" s="643"/>
      <c r="CJ44" s="643"/>
      <c r="CK44" s="643"/>
      <c r="CL44" s="643"/>
      <c r="CM44" s="643"/>
      <c r="CN44" s="643"/>
      <c r="CO44" s="643"/>
      <c r="CP44" s="643"/>
      <c r="CQ44" s="644"/>
      <c r="CR44" s="645">
        <v>1355363</v>
      </c>
      <c r="CS44" s="646"/>
      <c r="CT44" s="646"/>
      <c r="CU44" s="646"/>
      <c r="CV44" s="646"/>
      <c r="CW44" s="646"/>
      <c r="CX44" s="646"/>
      <c r="CY44" s="647"/>
      <c r="CZ44" s="650">
        <v>14.9</v>
      </c>
      <c r="DA44" s="651"/>
      <c r="DB44" s="651"/>
      <c r="DC44" s="663"/>
      <c r="DD44" s="654">
        <v>265756</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360</v>
      </c>
      <c r="CG45" s="643"/>
      <c r="CH45" s="643"/>
      <c r="CI45" s="643"/>
      <c r="CJ45" s="643"/>
      <c r="CK45" s="643"/>
      <c r="CL45" s="643"/>
      <c r="CM45" s="643"/>
      <c r="CN45" s="643"/>
      <c r="CO45" s="643"/>
      <c r="CP45" s="643"/>
      <c r="CQ45" s="644"/>
      <c r="CR45" s="645">
        <v>327277</v>
      </c>
      <c r="CS45" s="682"/>
      <c r="CT45" s="682"/>
      <c r="CU45" s="682"/>
      <c r="CV45" s="682"/>
      <c r="CW45" s="682"/>
      <c r="CX45" s="682"/>
      <c r="CY45" s="683"/>
      <c r="CZ45" s="650">
        <v>3.6</v>
      </c>
      <c r="DA45" s="679"/>
      <c r="DB45" s="679"/>
      <c r="DC45" s="684"/>
      <c r="DD45" s="654">
        <v>22474</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362</v>
      </c>
      <c r="CG46" s="643"/>
      <c r="CH46" s="643"/>
      <c r="CI46" s="643"/>
      <c r="CJ46" s="643"/>
      <c r="CK46" s="643"/>
      <c r="CL46" s="643"/>
      <c r="CM46" s="643"/>
      <c r="CN46" s="643"/>
      <c r="CO46" s="643"/>
      <c r="CP46" s="643"/>
      <c r="CQ46" s="644"/>
      <c r="CR46" s="645">
        <v>1024586</v>
      </c>
      <c r="CS46" s="646"/>
      <c r="CT46" s="646"/>
      <c r="CU46" s="646"/>
      <c r="CV46" s="646"/>
      <c r="CW46" s="646"/>
      <c r="CX46" s="646"/>
      <c r="CY46" s="647"/>
      <c r="CZ46" s="650">
        <v>11.3</v>
      </c>
      <c r="DA46" s="651"/>
      <c r="DB46" s="651"/>
      <c r="DC46" s="663"/>
      <c r="DD46" s="654">
        <v>241282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364</v>
      </c>
      <c r="CG47" s="643"/>
      <c r="CH47" s="643"/>
      <c r="CI47" s="643"/>
      <c r="CJ47" s="643"/>
      <c r="CK47" s="643"/>
      <c r="CL47" s="643"/>
      <c r="CM47" s="643"/>
      <c r="CN47" s="643"/>
      <c r="CO47" s="643"/>
      <c r="CP47" s="643"/>
      <c r="CQ47" s="644"/>
      <c r="CR47" s="645">
        <v>159069</v>
      </c>
      <c r="CS47" s="682"/>
      <c r="CT47" s="682"/>
      <c r="CU47" s="682"/>
      <c r="CV47" s="682"/>
      <c r="CW47" s="682"/>
      <c r="CX47" s="682"/>
      <c r="CY47" s="683"/>
      <c r="CZ47" s="650">
        <v>1.7</v>
      </c>
      <c r="DA47" s="679"/>
      <c r="DB47" s="679"/>
      <c r="DC47" s="684"/>
      <c r="DD47" s="654">
        <v>1290</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365</v>
      </c>
      <c r="CD48" s="761"/>
      <c r="CE48" s="762"/>
      <c r="CF48" s="642" t="s">
        <v>366</v>
      </c>
      <c r="CG48" s="643"/>
      <c r="CH48" s="643"/>
      <c r="CI48" s="643"/>
      <c r="CJ48" s="643"/>
      <c r="CK48" s="643"/>
      <c r="CL48" s="643"/>
      <c r="CM48" s="643"/>
      <c r="CN48" s="643"/>
      <c r="CO48" s="643"/>
      <c r="CP48" s="643"/>
      <c r="CQ48" s="644"/>
      <c r="CR48" s="645" t="s">
        <v>236</v>
      </c>
      <c r="CS48" s="646"/>
      <c r="CT48" s="646"/>
      <c r="CU48" s="646"/>
      <c r="CV48" s="646"/>
      <c r="CW48" s="646"/>
      <c r="CX48" s="646"/>
      <c r="CY48" s="647"/>
      <c r="CZ48" s="650" t="s">
        <v>174</v>
      </c>
      <c r="DA48" s="651"/>
      <c r="DB48" s="651"/>
      <c r="DC48" s="663"/>
      <c r="DD48" s="654" t="s">
        <v>138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367</v>
      </c>
      <c r="CE49" s="687"/>
      <c r="CF49" s="687"/>
      <c r="CG49" s="687"/>
      <c r="CH49" s="687"/>
      <c r="CI49" s="687"/>
      <c r="CJ49" s="687"/>
      <c r="CK49" s="687"/>
      <c r="CL49" s="687"/>
      <c r="CM49" s="687"/>
      <c r="CN49" s="687"/>
      <c r="CO49" s="687"/>
      <c r="CP49" s="687"/>
      <c r="CQ49" s="688"/>
      <c r="CR49" s="730">
        <v>9096509</v>
      </c>
      <c r="CS49" s="716"/>
      <c r="CT49" s="716"/>
      <c r="CU49" s="716"/>
      <c r="CV49" s="716"/>
      <c r="CW49" s="716"/>
      <c r="CX49" s="716"/>
      <c r="CY49" s="747"/>
      <c r="CZ49" s="742">
        <v>100</v>
      </c>
      <c r="DA49" s="748"/>
      <c r="DB49" s="748"/>
      <c r="DC49" s="749"/>
      <c r="DD49" s="750">
        <v>6641948</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pa0DhkS4e5OXPfr+Q7b6g3RVJsBzv24vbhfAOAWFX5c00p0FfZ0NEKV9hq/cSIF98NL9qWkCloOlAGQuOOcBAA==" saltValue="Le8oydvQpCW+kBr/gTRgS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L1" zoomScaleNormal="100" zoomScaleSheetLayoutView="70" workbookViewId="0">
      <selection activeCell="DV7" sqref="DV7:DZ7"/>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369</v>
      </c>
      <c r="DK2" s="793"/>
      <c r="DL2" s="793"/>
      <c r="DM2" s="793"/>
      <c r="DN2" s="793"/>
      <c r="DO2" s="794"/>
      <c r="DP2" s="250"/>
      <c r="DQ2" s="792" t="s">
        <v>370</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371</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373</v>
      </c>
      <c r="B5" s="787"/>
      <c r="C5" s="787"/>
      <c r="D5" s="787"/>
      <c r="E5" s="787"/>
      <c r="F5" s="787"/>
      <c r="G5" s="787"/>
      <c r="H5" s="787"/>
      <c r="I5" s="787"/>
      <c r="J5" s="787"/>
      <c r="K5" s="787"/>
      <c r="L5" s="787"/>
      <c r="M5" s="787"/>
      <c r="N5" s="787"/>
      <c r="O5" s="787"/>
      <c r="P5" s="788"/>
      <c r="Q5" s="763" t="s">
        <v>374</v>
      </c>
      <c r="R5" s="764"/>
      <c r="S5" s="764"/>
      <c r="T5" s="764"/>
      <c r="U5" s="765"/>
      <c r="V5" s="763" t="s">
        <v>375</v>
      </c>
      <c r="W5" s="764"/>
      <c r="X5" s="764"/>
      <c r="Y5" s="764"/>
      <c r="Z5" s="765"/>
      <c r="AA5" s="763" t="s">
        <v>376</v>
      </c>
      <c r="AB5" s="764"/>
      <c r="AC5" s="764"/>
      <c r="AD5" s="764"/>
      <c r="AE5" s="764"/>
      <c r="AF5" s="796" t="s">
        <v>377</v>
      </c>
      <c r="AG5" s="764"/>
      <c r="AH5" s="764"/>
      <c r="AI5" s="764"/>
      <c r="AJ5" s="775"/>
      <c r="AK5" s="764" t="s">
        <v>378</v>
      </c>
      <c r="AL5" s="764"/>
      <c r="AM5" s="764"/>
      <c r="AN5" s="764"/>
      <c r="AO5" s="765"/>
      <c r="AP5" s="763" t="s">
        <v>379</v>
      </c>
      <c r="AQ5" s="764"/>
      <c r="AR5" s="764"/>
      <c r="AS5" s="764"/>
      <c r="AT5" s="765"/>
      <c r="AU5" s="763" t="s">
        <v>380</v>
      </c>
      <c r="AV5" s="764"/>
      <c r="AW5" s="764"/>
      <c r="AX5" s="764"/>
      <c r="AY5" s="775"/>
      <c r="AZ5" s="257"/>
      <c r="BA5" s="257"/>
      <c r="BB5" s="257"/>
      <c r="BC5" s="257"/>
      <c r="BD5" s="257"/>
      <c r="BE5" s="258"/>
      <c r="BF5" s="258"/>
      <c r="BG5" s="258"/>
      <c r="BH5" s="258"/>
      <c r="BI5" s="258"/>
      <c r="BJ5" s="258"/>
      <c r="BK5" s="258"/>
      <c r="BL5" s="258"/>
      <c r="BM5" s="258"/>
      <c r="BN5" s="258"/>
      <c r="BO5" s="258"/>
      <c r="BP5" s="258"/>
      <c r="BQ5" s="786" t="s">
        <v>381</v>
      </c>
      <c r="BR5" s="787"/>
      <c r="BS5" s="787"/>
      <c r="BT5" s="787"/>
      <c r="BU5" s="787"/>
      <c r="BV5" s="787"/>
      <c r="BW5" s="787"/>
      <c r="BX5" s="787"/>
      <c r="BY5" s="787"/>
      <c r="BZ5" s="787"/>
      <c r="CA5" s="787"/>
      <c r="CB5" s="787"/>
      <c r="CC5" s="787"/>
      <c r="CD5" s="787"/>
      <c r="CE5" s="787"/>
      <c r="CF5" s="787"/>
      <c r="CG5" s="788"/>
      <c r="CH5" s="763" t="s">
        <v>382</v>
      </c>
      <c r="CI5" s="764"/>
      <c r="CJ5" s="764"/>
      <c r="CK5" s="764"/>
      <c r="CL5" s="765"/>
      <c r="CM5" s="763" t="s">
        <v>383</v>
      </c>
      <c r="CN5" s="764"/>
      <c r="CO5" s="764"/>
      <c r="CP5" s="764"/>
      <c r="CQ5" s="765"/>
      <c r="CR5" s="763" t="s">
        <v>384</v>
      </c>
      <c r="CS5" s="764"/>
      <c r="CT5" s="764"/>
      <c r="CU5" s="764"/>
      <c r="CV5" s="765"/>
      <c r="CW5" s="763" t="s">
        <v>385</v>
      </c>
      <c r="CX5" s="764"/>
      <c r="CY5" s="764"/>
      <c r="CZ5" s="764"/>
      <c r="DA5" s="765"/>
      <c r="DB5" s="763" t="s">
        <v>386</v>
      </c>
      <c r="DC5" s="764"/>
      <c r="DD5" s="764"/>
      <c r="DE5" s="764"/>
      <c r="DF5" s="765"/>
      <c r="DG5" s="769" t="s">
        <v>387</v>
      </c>
      <c r="DH5" s="770"/>
      <c r="DI5" s="770"/>
      <c r="DJ5" s="770"/>
      <c r="DK5" s="771"/>
      <c r="DL5" s="769" t="s">
        <v>388</v>
      </c>
      <c r="DM5" s="770"/>
      <c r="DN5" s="770"/>
      <c r="DO5" s="770"/>
      <c r="DP5" s="771"/>
      <c r="DQ5" s="763" t="s">
        <v>389</v>
      </c>
      <c r="DR5" s="764"/>
      <c r="DS5" s="764"/>
      <c r="DT5" s="764"/>
      <c r="DU5" s="765"/>
      <c r="DV5" s="763" t="s">
        <v>380</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390</v>
      </c>
      <c r="C7" s="778"/>
      <c r="D7" s="778"/>
      <c r="E7" s="778"/>
      <c r="F7" s="778"/>
      <c r="G7" s="778"/>
      <c r="H7" s="778"/>
      <c r="I7" s="778"/>
      <c r="J7" s="778"/>
      <c r="K7" s="778"/>
      <c r="L7" s="778"/>
      <c r="M7" s="778"/>
      <c r="N7" s="778"/>
      <c r="O7" s="778"/>
      <c r="P7" s="779"/>
      <c r="Q7" s="780">
        <v>9292</v>
      </c>
      <c r="R7" s="781"/>
      <c r="S7" s="781"/>
      <c r="T7" s="781"/>
      <c r="U7" s="781"/>
      <c r="V7" s="781">
        <v>9097</v>
      </c>
      <c r="W7" s="781"/>
      <c r="X7" s="781"/>
      <c r="Y7" s="781"/>
      <c r="Z7" s="781"/>
      <c r="AA7" s="781">
        <v>195</v>
      </c>
      <c r="AB7" s="781"/>
      <c r="AC7" s="781"/>
      <c r="AD7" s="781"/>
      <c r="AE7" s="782"/>
      <c r="AF7" s="783">
        <v>161</v>
      </c>
      <c r="AG7" s="784"/>
      <c r="AH7" s="784"/>
      <c r="AI7" s="784"/>
      <c r="AJ7" s="785"/>
      <c r="AK7" s="820">
        <v>395</v>
      </c>
      <c r="AL7" s="821"/>
      <c r="AM7" s="821"/>
      <c r="AN7" s="821"/>
      <c r="AO7" s="821"/>
      <c r="AP7" s="821">
        <v>12499</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600</v>
      </c>
      <c r="BT7" s="825"/>
      <c r="BU7" s="825"/>
      <c r="BV7" s="825"/>
      <c r="BW7" s="825"/>
      <c r="BX7" s="825"/>
      <c r="BY7" s="825"/>
      <c r="BZ7" s="825"/>
      <c r="CA7" s="825"/>
      <c r="CB7" s="825"/>
      <c r="CC7" s="825"/>
      <c r="CD7" s="825"/>
      <c r="CE7" s="825"/>
      <c r="CF7" s="825"/>
      <c r="CG7" s="826"/>
      <c r="CH7" s="817">
        <v>-37</v>
      </c>
      <c r="CI7" s="818"/>
      <c r="CJ7" s="818"/>
      <c r="CK7" s="818"/>
      <c r="CL7" s="819"/>
      <c r="CM7" s="817">
        <v>13</v>
      </c>
      <c r="CN7" s="818"/>
      <c r="CO7" s="818"/>
      <c r="CP7" s="818"/>
      <c r="CQ7" s="819"/>
      <c r="CR7" s="817">
        <v>53</v>
      </c>
      <c r="CS7" s="818"/>
      <c r="CT7" s="818"/>
      <c r="CU7" s="818"/>
      <c r="CV7" s="819"/>
      <c r="CW7" s="817" t="s">
        <v>601</v>
      </c>
      <c r="CX7" s="818"/>
      <c r="CY7" s="818"/>
      <c r="CZ7" s="818"/>
      <c r="DA7" s="819"/>
      <c r="DB7" s="817" t="s">
        <v>601</v>
      </c>
      <c r="DC7" s="818"/>
      <c r="DD7" s="818"/>
      <c r="DE7" s="818"/>
      <c r="DF7" s="819"/>
      <c r="DG7" s="817" t="s">
        <v>601</v>
      </c>
      <c r="DH7" s="818"/>
      <c r="DI7" s="818"/>
      <c r="DJ7" s="818"/>
      <c r="DK7" s="819"/>
      <c r="DL7" s="817" t="s">
        <v>601</v>
      </c>
      <c r="DM7" s="818"/>
      <c r="DN7" s="818"/>
      <c r="DO7" s="818"/>
      <c r="DP7" s="819"/>
      <c r="DQ7" s="817" t="s">
        <v>601</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391</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392</v>
      </c>
      <c r="B23" s="836" t="s">
        <v>393</v>
      </c>
      <c r="C23" s="837"/>
      <c r="D23" s="837"/>
      <c r="E23" s="837"/>
      <c r="F23" s="837"/>
      <c r="G23" s="837"/>
      <c r="H23" s="837"/>
      <c r="I23" s="837"/>
      <c r="J23" s="837"/>
      <c r="K23" s="837"/>
      <c r="L23" s="837"/>
      <c r="M23" s="837"/>
      <c r="N23" s="837"/>
      <c r="O23" s="837"/>
      <c r="P23" s="838"/>
      <c r="Q23" s="839">
        <v>9292</v>
      </c>
      <c r="R23" s="840"/>
      <c r="S23" s="840"/>
      <c r="T23" s="840"/>
      <c r="U23" s="840"/>
      <c r="V23" s="840">
        <v>9097</v>
      </c>
      <c r="W23" s="840"/>
      <c r="X23" s="840"/>
      <c r="Y23" s="840"/>
      <c r="Z23" s="840"/>
      <c r="AA23" s="840">
        <v>195</v>
      </c>
      <c r="AB23" s="840"/>
      <c r="AC23" s="840"/>
      <c r="AD23" s="840"/>
      <c r="AE23" s="841"/>
      <c r="AF23" s="842">
        <v>161</v>
      </c>
      <c r="AG23" s="840"/>
      <c r="AH23" s="840"/>
      <c r="AI23" s="840"/>
      <c r="AJ23" s="843"/>
      <c r="AK23" s="844"/>
      <c r="AL23" s="845"/>
      <c r="AM23" s="845"/>
      <c r="AN23" s="845"/>
      <c r="AO23" s="845"/>
      <c r="AP23" s="840">
        <v>12499</v>
      </c>
      <c r="AQ23" s="840"/>
      <c r="AR23" s="840"/>
      <c r="AS23" s="840"/>
      <c r="AT23" s="840"/>
      <c r="AU23" s="846"/>
      <c r="AV23" s="846"/>
      <c r="AW23" s="846"/>
      <c r="AX23" s="846"/>
      <c r="AY23" s="847"/>
      <c r="AZ23" s="855" t="s">
        <v>394</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395</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396</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373</v>
      </c>
      <c r="B26" s="787"/>
      <c r="C26" s="787"/>
      <c r="D26" s="787"/>
      <c r="E26" s="787"/>
      <c r="F26" s="787"/>
      <c r="G26" s="787"/>
      <c r="H26" s="787"/>
      <c r="I26" s="787"/>
      <c r="J26" s="787"/>
      <c r="K26" s="787"/>
      <c r="L26" s="787"/>
      <c r="M26" s="787"/>
      <c r="N26" s="787"/>
      <c r="O26" s="787"/>
      <c r="P26" s="788"/>
      <c r="Q26" s="763" t="s">
        <v>397</v>
      </c>
      <c r="R26" s="764"/>
      <c r="S26" s="764"/>
      <c r="T26" s="764"/>
      <c r="U26" s="765"/>
      <c r="V26" s="763" t="s">
        <v>398</v>
      </c>
      <c r="W26" s="764"/>
      <c r="X26" s="764"/>
      <c r="Y26" s="764"/>
      <c r="Z26" s="765"/>
      <c r="AA26" s="763" t="s">
        <v>399</v>
      </c>
      <c r="AB26" s="764"/>
      <c r="AC26" s="764"/>
      <c r="AD26" s="764"/>
      <c r="AE26" s="764"/>
      <c r="AF26" s="858" t="s">
        <v>400</v>
      </c>
      <c r="AG26" s="859"/>
      <c r="AH26" s="859"/>
      <c r="AI26" s="859"/>
      <c r="AJ26" s="860"/>
      <c r="AK26" s="764" t="s">
        <v>401</v>
      </c>
      <c r="AL26" s="764"/>
      <c r="AM26" s="764"/>
      <c r="AN26" s="764"/>
      <c r="AO26" s="765"/>
      <c r="AP26" s="763" t="s">
        <v>402</v>
      </c>
      <c r="AQ26" s="764"/>
      <c r="AR26" s="764"/>
      <c r="AS26" s="764"/>
      <c r="AT26" s="765"/>
      <c r="AU26" s="763" t="s">
        <v>403</v>
      </c>
      <c r="AV26" s="764"/>
      <c r="AW26" s="764"/>
      <c r="AX26" s="764"/>
      <c r="AY26" s="765"/>
      <c r="AZ26" s="763" t="s">
        <v>404</v>
      </c>
      <c r="BA26" s="764"/>
      <c r="BB26" s="764"/>
      <c r="BC26" s="764"/>
      <c r="BD26" s="765"/>
      <c r="BE26" s="763" t="s">
        <v>380</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405</v>
      </c>
      <c r="C28" s="778"/>
      <c r="D28" s="778"/>
      <c r="E28" s="778"/>
      <c r="F28" s="778"/>
      <c r="G28" s="778"/>
      <c r="H28" s="778"/>
      <c r="I28" s="778"/>
      <c r="J28" s="778"/>
      <c r="K28" s="778"/>
      <c r="L28" s="778"/>
      <c r="M28" s="778"/>
      <c r="N28" s="778"/>
      <c r="O28" s="778"/>
      <c r="P28" s="779"/>
      <c r="Q28" s="868">
        <v>2047</v>
      </c>
      <c r="R28" s="869"/>
      <c r="S28" s="869"/>
      <c r="T28" s="869"/>
      <c r="U28" s="869"/>
      <c r="V28" s="869">
        <v>2040</v>
      </c>
      <c r="W28" s="869"/>
      <c r="X28" s="869"/>
      <c r="Y28" s="869"/>
      <c r="Z28" s="869"/>
      <c r="AA28" s="869">
        <v>7</v>
      </c>
      <c r="AB28" s="869"/>
      <c r="AC28" s="869"/>
      <c r="AD28" s="869"/>
      <c r="AE28" s="870"/>
      <c r="AF28" s="871">
        <v>7</v>
      </c>
      <c r="AG28" s="869"/>
      <c r="AH28" s="869"/>
      <c r="AI28" s="869"/>
      <c r="AJ28" s="872"/>
      <c r="AK28" s="873">
        <v>199</v>
      </c>
      <c r="AL28" s="864"/>
      <c r="AM28" s="864"/>
      <c r="AN28" s="864"/>
      <c r="AO28" s="864"/>
      <c r="AP28" s="864" t="s">
        <v>587</v>
      </c>
      <c r="AQ28" s="864"/>
      <c r="AR28" s="864"/>
      <c r="AS28" s="864"/>
      <c r="AT28" s="864"/>
      <c r="AU28" s="864" t="s">
        <v>587</v>
      </c>
      <c r="AV28" s="864"/>
      <c r="AW28" s="864"/>
      <c r="AX28" s="864"/>
      <c r="AY28" s="864"/>
      <c r="AZ28" s="865" t="s">
        <v>587</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406</v>
      </c>
      <c r="C29" s="802"/>
      <c r="D29" s="802"/>
      <c r="E29" s="802"/>
      <c r="F29" s="802"/>
      <c r="G29" s="802"/>
      <c r="H29" s="802"/>
      <c r="I29" s="802"/>
      <c r="J29" s="802"/>
      <c r="K29" s="802"/>
      <c r="L29" s="802"/>
      <c r="M29" s="802"/>
      <c r="N29" s="802"/>
      <c r="O29" s="802"/>
      <c r="P29" s="803"/>
      <c r="Q29" s="804">
        <v>2609</v>
      </c>
      <c r="R29" s="805"/>
      <c r="S29" s="805"/>
      <c r="T29" s="805"/>
      <c r="U29" s="805"/>
      <c r="V29" s="805">
        <v>2512</v>
      </c>
      <c r="W29" s="805"/>
      <c r="X29" s="805"/>
      <c r="Y29" s="805"/>
      <c r="Z29" s="805"/>
      <c r="AA29" s="805">
        <v>97</v>
      </c>
      <c r="AB29" s="805"/>
      <c r="AC29" s="805"/>
      <c r="AD29" s="805"/>
      <c r="AE29" s="806"/>
      <c r="AF29" s="807">
        <v>97</v>
      </c>
      <c r="AG29" s="808"/>
      <c r="AH29" s="808"/>
      <c r="AI29" s="808"/>
      <c r="AJ29" s="809"/>
      <c r="AK29" s="876">
        <v>501</v>
      </c>
      <c r="AL29" s="877"/>
      <c r="AM29" s="877"/>
      <c r="AN29" s="877"/>
      <c r="AO29" s="877"/>
      <c r="AP29" s="877" t="s">
        <v>587</v>
      </c>
      <c r="AQ29" s="877"/>
      <c r="AR29" s="877"/>
      <c r="AS29" s="877"/>
      <c r="AT29" s="877"/>
      <c r="AU29" s="877" t="s">
        <v>587</v>
      </c>
      <c r="AV29" s="877"/>
      <c r="AW29" s="877"/>
      <c r="AX29" s="877"/>
      <c r="AY29" s="877"/>
      <c r="AZ29" s="878" t="s">
        <v>587</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407</v>
      </c>
      <c r="C30" s="802"/>
      <c r="D30" s="802"/>
      <c r="E30" s="802"/>
      <c r="F30" s="802"/>
      <c r="G30" s="802"/>
      <c r="H30" s="802"/>
      <c r="I30" s="802"/>
      <c r="J30" s="802"/>
      <c r="K30" s="802"/>
      <c r="L30" s="802"/>
      <c r="M30" s="802"/>
      <c r="N30" s="802"/>
      <c r="O30" s="802"/>
      <c r="P30" s="803"/>
      <c r="Q30" s="804">
        <v>519</v>
      </c>
      <c r="R30" s="805"/>
      <c r="S30" s="805"/>
      <c r="T30" s="805"/>
      <c r="U30" s="805"/>
      <c r="V30" s="805">
        <v>513</v>
      </c>
      <c r="W30" s="805"/>
      <c r="X30" s="805"/>
      <c r="Y30" s="805"/>
      <c r="Z30" s="805"/>
      <c r="AA30" s="805">
        <v>5</v>
      </c>
      <c r="AB30" s="805"/>
      <c r="AC30" s="805"/>
      <c r="AD30" s="805"/>
      <c r="AE30" s="806"/>
      <c r="AF30" s="807">
        <v>5</v>
      </c>
      <c r="AG30" s="808"/>
      <c r="AH30" s="808"/>
      <c r="AI30" s="808"/>
      <c r="AJ30" s="809"/>
      <c r="AK30" s="876">
        <v>351</v>
      </c>
      <c r="AL30" s="877"/>
      <c r="AM30" s="877"/>
      <c r="AN30" s="877"/>
      <c r="AO30" s="877"/>
      <c r="AP30" s="877" t="s">
        <v>587</v>
      </c>
      <c r="AQ30" s="877"/>
      <c r="AR30" s="877"/>
      <c r="AS30" s="877"/>
      <c r="AT30" s="877"/>
      <c r="AU30" s="877" t="s">
        <v>587</v>
      </c>
      <c r="AV30" s="877"/>
      <c r="AW30" s="877"/>
      <c r="AX30" s="877"/>
      <c r="AY30" s="877"/>
      <c r="AZ30" s="878" t="s">
        <v>587</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408</v>
      </c>
      <c r="C31" s="802"/>
      <c r="D31" s="802"/>
      <c r="E31" s="802"/>
      <c r="F31" s="802"/>
      <c r="G31" s="802"/>
      <c r="H31" s="802"/>
      <c r="I31" s="802"/>
      <c r="J31" s="802"/>
      <c r="K31" s="802"/>
      <c r="L31" s="802"/>
      <c r="M31" s="802"/>
      <c r="N31" s="802"/>
      <c r="O31" s="802"/>
      <c r="P31" s="803"/>
      <c r="Q31" s="804">
        <v>950</v>
      </c>
      <c r="R31" s="805"/>
      <c r="S31" s="805"/>
      <c r="T31" s="805"/>
      <c r="U31" s="805"/>
      <c r="V31" s="805">
        <v>1138</v>
      </c>
      <c r="W31" s="805"/>
      <c r="X31" s="805"/>
      <c r="Y31" s="805"/>
      <c r="Z31" s="805"/>
      <c r="AA31" s="805">
        <v>-187</v>
      </c>
      <c r="AB31" s="805"/>
      <c r="AC31" s="805"/>
      <c r="AD31" s="805"/>
      <c r="AE31" s="806"/>
      <c r="AF31" s="807">
        <v>170</v>
      </c>
      <c r="AG31" s="808"/>
      <c r="AH31" s="808"/>
      <c r="AI31" s="808"/>
      <c r="AJ31" s="809"/>
      <c r="AK31" s="876">
        <v>309</v>
      </c>
      <c r="AL31" s="877"/>
      <c r="AM31" s="877"/>
      <c r="AN31" s="877"/>
      <c r="AO31" s="877"/>
      <c r="AP31" s="877">
        <v>2471</v>
      </c>
      <c r="AQ31" s="877"/>
      <c r="AR31" s="877"/>
      <c r="AS31" s="877"/>
      <c r="AT31" s="877"/>
      <c r="AU31" s="877">
        <v>1812</v>
      </c>
      <c r="AV31" s="877"/>
      <c r="AW31" s="877"/>
      <c r="AX31" s="877"/>
      <c r="AY31" s="877"/>
      <c r="AZ31" s="878" t="s">
        <v>587</v>
      </c>
      <c r="BA31" s="878"/>
      <c r="BB31" s="878"/>
      <c r="BC31" s="878"/>
      <c r="BD31" s="878"/>
      <c r="BE31" s="874" t="s">
        <v>409</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410</v>
      </c>
      <c r="C32" s="802"/>
      <c r="D32" s="802"/>
      <c r="E32" s="802"/>
      <c r="F32" s="802"/>
      <c r="G32" s="802"/>
      <c r="H32" s="802"/>
      <c r="I32" s="802"/>
      <c r="J32" s="802"/>
      <c r="K32" s="802"/>
      <c r="L32" s="802"/>
      <c r="M32" s="802"/>
      <c r="N32" s="802"/>
      <c r="O32" s="802"/>
      <c r="P32" s="803"/>
      <c r="Q32" s="804">
        <v>323</v>
      </c>
      <c r="R32" s="805"/>
      <c r="S32" s="805"/>
      <c r="T32" s="805"/>
      <c r="U32" s="805"/>
      <c r="V32" s="805">
        <v>315</v>
      </c>
      <c r="W32" s="805"/>
      <c r="X32" s="805"/>
      <c r="Y32" s="805"/>
      <c r="Z32" s="805"/>
      <c r="AA32" s="805">
        <v>8</v>
      </c>
      <c r="AB32" s="805"/>
      <c r="AC32" s="805"/>
      <c r="AD32" s="805"/>
      <c r="AE32" s="806"/>
      <c r="AF32" s="807">
        <v>151</v>
      </c>
      <c r="AG32" s="808"/>
      <c r="AH32" s="808"/>
      <c r="AI32" s="808"/>
      <c r="AJ32" s="809"/>
      <c r="AK32" s="876">
        <v>79</v>
      </c>
      <c r="AL32" s="877"/>
      <c r="AM32" s="877"/>
      <c r="AN32" s="877"/>
      <c r="AO32" s="877"/>
      <c r="AP32" s="877">
        <v>1615</v>
      </c>
      <c r="AQ32" s="877"/>
      <c r="AR32" s="877"/>
      <c r="AS32" s="877"/>
      <c r="AT32" s="877"/>
      <c r="AU32" s="877">
        <v>748</v>
      </c>
      <c r="AV32" s="877"/>
      <c r="AW32" s="877"/>
      <c r="AX32" s="877"/>
      <c r="AY32" s="877"/>
      <c r="AZ32" s="878" t="s">
        <v>587</v>
      </c>
      <c r="BA32" s="878"/>
      <c r="BB32" s="878"/>
      <c r="BC32" s="878"/>
      <c r="BD32" s="878"/>
      <c r="BE32" s="874" t="s">
        <v>409</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411</v>
      </c>
      <c r="C33" s="802"/>
      <c r="D33" s="802"/>
      <c r="E33" s="802"/>
      <c r="F33" s="802"/>
      <c r="G33" s="802"/>
      <c r="H33" s="802"/>
      <c r="I33" s="802"/>
      <c r="J33" s="802"/>
      <c r="K33" s="802"/>
      <c r="L33" s="802"/>
      <c r="M33" s="802"/>
      <c r="N33" s="802"/>
      <c r="O33" s="802"/>
      <c r="P33" s="803"/>
      <c r="Q33" s="804">
        <v>513</v>
      </c>
      <c r="R33" s="805"/>
      <c r="S33" s="805"/>
      <c r="T33" s="805"/>
      <c r="U33" s="805"/>
      <c r="V33" s="805">
        <v>513</v>
      </c>
      <c r="W33" s="805"/>
      <c r="X33" s="805"/>
      <c r="Y33" s="805"/>
      <c r="Z33" s="805"/>
      <c r="AA33" s="805" t="s">
        <v>587</v>
      </c>
      <c r="AB33" s="805"/>
      <c r="AC33" s="805"/>
      <c r="AD33" s="805"/>
      <c r="AE33" s="806"/>
      <c r="AF33" s="807" t="s">
        <v>412</v>
      </c>
      <c r="AG33" s="808"/>
      <c r="AH33" s="808"/>
      <c r="AI33" s="808"/>
      <c r="AJ33" s="809"/>
      <c r="AK33" s="876">
        <v>397</v>
      </c>
      <c r="AL33" s="877"/>
      <c r="AM33" s="877"/>
      <c r="AN33" s="877"/>
      <c r="AO33" s="877"/>
      <c r="AP33" s="877">
        <v>2534</v>
      </c>
      <c r="AQ33" s="877"/>
      <c r="AR33" s="877"/>
      <c r="AS33" s="877"/>
      <c r="AT33" s="877"/>
      <c r="AU33" s="877">
        <v>2534</v>
      </c>
      <c r="AV33" s="877"/>
      <c r="AW33" s="877"/>
      <c r="AX33" s="877"/>
      <c r="AY33" s="877"/>
      <c r="AZ33" s="878" t="s">
        <v>587</v>
      </c>
      <c r="BA33" s="878"/>
      <c r="BB33" s="878"/>
      <c r="BC33" s="878"/>
      <c r="BD33" s="878"/>
      <c r="BE33" s="874" t="s">
        <v>413</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414</v>
      </c>
      <c r="C34" s="802"/>
      <c r="D34" s="802"/>
      <c r="E34" s="802"/>
      <c r="F34" s="802"/>
      <c r="G34" s="802"/>
      <c r="H34" s="802"/>
      <c r="I34" s="802"/>
      <c r="J34" s="802"/>
      <c r="K34" s="802"/>
      <c r="L34" s="802"/>
      <c r="M34" s="802"/>
      <c r="N34" s="802"/>
      <c r="O34" s="802"/>
      <c r="P34" s="803"/>
      <c r="Q34" s="804">
        <v>53</v>
      </c>
      <c r="R34" s="805"/>
      <c r="S34" s="805"/>
      <c r="T34" s="805"/>
      <c r="U34" s="805"/>
      <c r="V34" s="805">
        <v>53</v>
      </c>
      <c r="W34" s="805"/>
      <c r="X34" s="805"/>
      <c r="Y34" s="805"/>
      <c r="Z34" s="805"/>
      <c r="AA34" s="805" t="s">
        <v>587</v>
      </c>
      <c r="AB34" s="805"/>
      <c r="AC34" s="805"/>
      <c r="AD34" s="805"/>
      <c r="AE34" s="806"/>
      <c r="AF34" s="807" t="s">
        <v>138</v>
      </c>
      <c r="AG34" s="808"/>
      <c r="AH34" s="808"/>
      <c r="AI34" s="808"/>
      <c r="AJ34" s="809"/>
      <c r="AK34" s="876">
        <v>26</v>
      </c>
      <c r="AL34" s="877"/>
      <c r="AM34" s="877"/>
      <c r="AN34" s="877"/>
      <c r="AO34" s="877"/>
      <c r="AP34" s="877">
        <v>174</v>
      </c>
      <c r="AQ34" s="877"/>
      <c r="AR34" s="877"/>
      <c r="AS34" s="877"/>
      <c r="AT34" s="877"/>
      <c r="AU34" s="877">
        <v>174</v>
      </c>
      <c r="AV34" s="877"/>
      <c r="AW34" s="877"/>
      <c r="AX34" s="877"/>
      <c r="AY34" s="877"/>
      <c r="AZ34" s="878" t="s">
        <v>587</v>
      </c>
      <c r="BA34" s="878"/>
      <c r="BB34" s="878"/>
      <c r="BC34" s="878"/>
      <c r="BD34" s="878"/>
      <c r="BE34" s="874" t="s">
        <v>415</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416</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392</v>
      </c>
      <c r="B63" s="836" t="s">
        <v>417</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430</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138</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419</v>
      </c>
      <c r="B66" s="787"/>
      <c r="C66" s="787"/>
      <c r="D66" s="787"/>
      <c r="E66" s="787"/>
      <c r="F66" s="787"/>
      <c r="G66" s="787"/>
      <c r="H66" s="787"/>
      <c r="I66" s="787"/>
      <c r="J66" s="787"/>
      <c r="K66" s="787"/>
      <c r="L66" s="787"/>
      <c r="M66" s="787"/>
      <c r="N66" s="787"/>
      <c r="O66" s="787"/>
      <c r="P66" s="788"/>
      <c r="Q66" s="763" t="s">
        <v>420</v>
      </c>
      <c r="R66" s="764"/>
      <c r="S66" s="764"/>
      <c r="T66" s="764"/>
      <c r="U66" s="765"/>
      <c r="V66" s="763" t="s">
        <v>398</v>
      </c>
      <c r="W66" s="764"/>
      <c r="X66" s="764"/>
      <c r="Y66" s="764"/>
      <c r="Z66" s="765"/>
      <c r="AA66" s="763" t="s">
        <v>399</v>
      </c>
      <c r="AB66" s="764"/>
      <c r="AC66" s="764"/>
      <c r="AD66" s="764"/>
      <c r="AE66" s="765"/>
      <c r="AF66" s="898" t="s">
        <v>400</v>
      </c>
      <c r="AG66" s="859"/>
      <c r="AH66" s="859"/>
      <c r="AI66" s="859"/>
      <c r="AJ66" s="899"/>
      <c r="AK66" s="763" t="s">
        <v>401</v>
      </c>
      <c r="AL66" s="787"/>
      <c r="AM66" s="787"/>
      <c r="AN66" s="787"/>
      <c r="AO66" s="788"/>
      <c r="AP66" s="763" t="s">
        <v>402</v>
      </c>
      <c r="AQ66" s="764"/>
      <c r="AR66" s="764"/>
      <c r="AS66" s="764"/>
      <c r="AT66" s="765"/>
      <c r="AU66" s="763" t="s">
        <v>421</v>
      </c>
      <c r="AV66" s="764"/>
      <c r="AW66" s="764"/>
      <c r="AX66" s="764"/>
      <c r="AY66" s="765"/>
      <c r="AZ66" s="763" t="s">
        <v>380</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588</v>
      </c>
      <c r="C68" s="916"/>
      <c r="D68" s="916"/>
      <c r="E68" s="916"/>
      <c r="F68" s="916"/>
      <c r="G68" s="916"/>
      <c r="H68" s="916"/>
      <c r="I68" s="916"/>
      <c r="J68" s="916"/>
      <c r="K68" s="916"/>
      <c r="L68" s="916"/>
      <c r="M68" s="916"/>
      <c r="N68" s="916"/>
      <c r="O68" s="916"/>
      <c r="P68" s="917"/>
      <c r="Q68" s="918">
        <f>Q69+Q70</f>
        <v>1554</v>
      </c>
      <c r="R68" s="912"/>
      <c r="S68" s="912"/>
      <c r="T68" s="912"/>
      <c r="U68" s="912"/>
      <c r="V68" s="912">
        <f t="shared" ref="V68" si="0">V69+V70</f>
        <v>1513</v>
      </c>
      <c r="W68" s="912"/>
      <c r="X68" s="912"/>
      <c r="Y68" s="912"/>
      <c r="Z68" s="912"/>
      <c r="AA68" s="912">
        <f t="shared" ref="AA68" si="1">AA69+AA70</f>
        <v>42</v>
      </c>
      <c r="AB68" s="912"/>
      <c r="AC68" s="912"/>
      <c r="AD68" s="912"/>
      <c r="AE68" s="912"/>
      <c r="AF68" s="912">
        <f t="shared" ref="AF68" si="2">AF69+AF70</f>
        <v>42</v>
      </c>
      <c r="AG68" s="912"/>
      <c r="AH68" s="912"/>
      <c r="AI68" s="912"/>
      <c r="AJ68" s="912"/>
      <c r="AK68" s="912">
        <v>197</v>
      </c>
      <c r="AL68" s="912"/>
      <c r="AM68" s="912"/>
      <c r="AN68" s="912"/>
      <c r="AO68" s="912"/>
      <c r="AP68" s="912">
        <v>759</v>
      </c>
      <c r="AQ68" s="912"/>
      <c r="AR68" s="912"/>
      <c r="AS68" s="912"/>
      <c r="AT68" s="912"/>
      <c r="AU68" s="912">
        <v>406</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589</v>
      </c>
      <c r="C69" s="920"/>
      <c r="D69" s="920"/>
      <c r="E69" s="920"/>
      <c r="F69" s="920"/>
      <c r="G69" s="920"/>
      <c r="H69" s="920"/>
      <c r="I69" s="920"/>
      <c r="J69" s="920"/>
      <c r="K69" s="920"/>
      <c r="L69" s="920"/>
      <c r="M69" s="920"/>
      <c r="N69" s="920"/>
      <c r="O69" s="920"/>
      <c r="P69" s="921"/>
      <c r="Q69" s="922">
        <v>292</v>
      </c>
      <c r="R69" s="877"/>
      <c r="S69" s="877"/>
      <c r="T69" s="877"/>
      <c r="U69" s="877"/>
      <c r="V69" s="877">
        <v>290</v>
      </c>
      <c r="W69" s="877"/>
      <c r="X69" s="877"/>
      <c r="Y69" s="877"/>
      <c r="Z69" s="877"/>
      <c r="AA69" s="877">
        <v>2</v>
      </c>
      <c r="AB69" s="877"/>
      <c r="AC69" s="877"/>
      <c r="AD69" s="877"/>
      <c r="AE69" s="877"/>
      <c r="AF69" s="877">
        <v>2</v>
      </c>
      <c r="AG69" s="877"/>
      <c r="AH69" s="877"/>
      <c r="AI69" s="877"/>
      <c r="AJ69" s="877"/>
      <c r="AK69" s="877">
        <v>21</v>
      </c>
      <c r="AL69" s="877"/>
      <c r="AM69" s="877"/>
      <c r="AN69" s="877"/>
      <c r="AO69" s="877"/>
      <c r="AP69" s="877">
        <v>759</v>
      </c>
      <c r="AQ69" s="877"/>
      <c r="AR69" s="877"/>
      <c r="AS69" s="877"/>
      <c r="AT69" s="877"/>
      <c r="AU69" s="877">
        <v>406</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590</v>
      </c>
      <c r="C70" s="920"/>
      <c r="D70" s="920"/>
      <c r="E70" s="920"/>
      <c r="F70" s="920"/>
      <c r="G70" s="920"/>
      <c r="H70" s="920"/>
      <c r="I70" s="920"/>
      <c r="J70" s="920"/>
      <c r="K70" s="920"/>
      <c r="L70" s="920"/>
      <c r="M70" s="920"/>
      <c r="N70" s="920"/>
      <c r="O70" s="920"/>
      <c r="P70" s="921"/>
      <c r="Q70" s="922">
        <v>1262</v>
      </c>
      <c r="R70" s="877"/>
      <c r="S70" s="877"/>
      <c r="T70" s="877"/>
      <c r="U70" s="877"/>
      <c r="V70" s="877">
        <v>1223</v>
      </c>
      <c r="W70" s="877"/>
      <c r="X70" s="877"/>
      <c r="Y70" s="877"/>
      <c r="Z70" s="877"/>
      <c r="AA70" s="877">
        <v>40</v>
      </c>
      <c r="AB70" s="877"/>
      <c r="AC70" s="877"/>
      <c r="AD70" s="877"/>
      <c r="AE70" s="877"/>
      <c r="AF70" s="877">
        <v>40</v>
      </c>
      <c r="AG70" s="877"/>
      <c r="AH70" s="877"/>
      <c r="AI70" s="877"/>
      <c r="AJ70" s="877"/>
      <c r="AK70" s="877">
        <v>176</v>
      </c>
      <c r="AL70" s="877"/>
      <c r="AM70" s="877"/>
      <c r="AN70" s="877"/>
      <c r="AO70" s="877"/>
      <c r="AP70" s="877" t="s">
        <v>587</v>
      </c>
      <c r="AQ70" s="877"/>
      <c r="AR70" s="877"/>
      <c r="AS70" s="877"/>
      <c r="AT70" s="877"/>
      <c r="AU70" s="877" t="s">
        <v>587</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591</v>
      </c>
      <c r="C71" s="920"/>
      <c r="D71" s="920"/>
      <c r="E71" s="920"/>
      <c r="F71" s="920"/>
      <c r="G71" s="920"/>
      <c r="H71" s="920"/>
      <c r="I71" s="920"/>
      <c r="J71" s="920"/>
      <c r="K71" s="920"/>
      <c r="L71" s="920"/>
      <c r="M71" s="920"/>
      <c r="N71" s="920"/>
      <c r="O71" s="920"/>
      <c r="P71" s="921"/>
      <c r="Q71" s="922">
        <v>1300</v>
      </c>
      <c r="R71" s="877"/>
      <c r="S71" s="877"/>
      <c r="T71" s="877"/>
      <c r="U71" s="877"/>
      <c r="V71" s="877">
        <v>1279</v>
      </c>
      <c r="W71" s="877"/>
      <c r="X71" s="877"/>
      <c r="Y71" s="877"/>
      <c r="Z71" s="877"/>
      <c r="AA71" s="877">
        <v>21</v>
      </c>
      <c r="AB71" s="877"/>
      <c r="AC71" s="877"/>
      <c r="AD71" s="877"/>
      <c r="AE71" s="877"/>
      <c r="AF71" s="877">
        <v>21</v>
      </c>
      <c r="AG71" s="877"/>
      <c r="AH71" s="877"/>
      <c r="AI71" s="877"/>
      <c r="AJ71" s="877"/>
      <c r="AK71" s="877" t="s">
        <v>587</v>
      </c>
      <c r="AL71" s="877"/>
      <c r="AM71" s="877"/>
      <c r="AN71" s="877"/>
      <c r="AO71" s="877"/>
      <c r="AP71" s="877">
        <v>217</v>
      </c>
      <c r="AQ71" s="877"/>
      <c r="AR71" s="877"/>
      <c r="AS71" s="877"/>
      <c r="AT71" s="877"/>
      <c r="AU71" s="877">
        <v>29</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592</v>
      </c>
      <c r="C72" s="920"/>
      <c r="D72" s="920"/>
      <c r="E72" s="920"/>
      <c r="F72" s="920"/>
      <c r="G72" s="920"/>
      <c r="H72" s="920"/>
      <c r="I72" s="920"/>
      <c r="J72" s="920"/>
      <c r="K72" s="920"/>
      <c r="L72" s="920"/>
      <c r="M72" s="920"/>
      <c r="N72" s="920"/>
      <c r="O72" s="920"/>
      <c r="P72" s="921"/>
      <c r="Q72" s="922">
        <f>Q73+Q74</f>
        <v>1115</v>
      </c>
      <c r="R72" s="877"/>
      <c r="S72" s="877"/>
      <c r="T72" s="877"/>
      <c r="U72" s="877"/>
      <c r="V72" s="877">
        <f t="shared" ref="V72" si="3">V73+V74</f>
        <v>1073</v>
      </c>
      <c r="W72" s="877"/>
      <c r="X72" s="877"/>
      <c r="Y72" s="877"/>
      <c r="Z72" s="877"/>
      <c r="AA72" s="877">
        <f t="shared" ref="AA72" si="4">AA73+AA74</f>
        <v>42</v>
      </c>
      <c r="AB72" s="877"/>
      <c r="AC72" s="877"/>
      <c r="AD72" s="877"/>
      <c r="AE72" s="877"/>
      <c r="AF72" s="877">
        <f t="shared" ref="AF72" si="5">AF73+AF74</f>
        <v>42</v>
      </c>
      <c r="AG72" s="877"/>
      <c r="AH72" s="877"/>
      <c r="AI72" s="877"/>
      <c r="AJ72" s="877"/>
      <c r="AK72" s="877">
        <f t="shared" ref="AK72" si="6">AK73+AK74</f>
        <v>56</v>
      </c>
      <c r="AL72" s="877"/>
      <c r="AM72" s="877"/>
      <c r="AN72" s="877"/>
      <c r="AO72" s="877"/>
      <c r="AP72" s="877" t="s">
        <v>587</v>
      </c>
      <c r="AQ72" s="877"/>
      <c r="AR72" s="877"/>
      <c r="AS72" s="877"/>
      <c r="AT72" s="877"/>
      <c r="AU72" s="877" t="s">
        <v>587</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589</v>
      </c>
      <c r="C73" s="920"/>
      <c r="D73" s="920"/>
      <c r="E73" s="920"/>
      <c r="F73" s="920"/>
      <c r="G73" s="920"/>
      <c r="H73" s="920"/>
      <c r="I73" s="920"/>
      <c r="J73" s="920"/>
      <c r="K73" s="920"/>
      <c r="L73" s="920"/>
      <c r="M73" s="920"/>
      <c r="N73" s="920"/>
      <c r="O73" s="920"/>
      <c r="P73" s="921"/>
      <c r="Q73" s="922">
        <v>246</v>
      </c>
      <c r="R73" s="877"/>
      <c r="S73" s="877"/>
      <c r="T73" s="877"/>
      <c r="U73" s="877"/>
      <c r="V73" s="877">
        <v>237</v>
      </c>
      <c r="W73" s="877"/>
      <c r="X73" s="877"/>
      <c r="Y73" s="877"/>
      <c r="Z73" s="877"/>
      <c r="AA73" s="877">
        <v>9</v>
      </c>
      <c r="AB73" s="877"/>
      <c r="AC73" s="877"/>
      <c r="AD73" s="877"/>
      <c r="AE73" s="877"/>
      <c r="AF73" s="877">
        <v>9</v>
      </c>
      <c r="AG73" s="877"/>
      <c r="AH73" s="877"/>
      <c r="AI73" s="877"/>
      <c r="AJ73" s="877"/>
      <c r="AK73" s="877">
        <v>10</v>
      </c>
      <c r="AL73" s="877"/>
      <c r="AM73" s="877"/>
      <c r="AN73" s="877"/>
      <c r="AO73" s="877"/>
      <c r="AP73" s="877" t="s">
        <v>587</v>
      </c>
      <c r="AQ73" s="877"/>
      <c r="AR73" s="877"/>
      <c r="AS73" s="877"/>
      <c r="AT73" s="877"/>
      <c r="AU73" s="877" t="s">
        <v>587</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590</v>
      </c>
      <c r="C74" s="920"/>
      <c r="D74" s="920"/>
      <c r="E74" s="920"/>
      <c r="F74" s="920"/>
      <c r="G74" s="920"/>
      <c r="H74" s="920"/>
      <c r="I74" s="920"/>
      <c r="J74" s="920"/>
      <c r="K74" s="920"/>
      <c r="L74" s="920"/>
      <c r="M74" s="920"/>
      <c r="N74" s="920"/>
      <c r="O74" s="920"/>
      <c r="P74" s="921"/>
      <c r="Q74" s="922">
        <v>869</v>
      </c>
      <c r="R74" s="877"/>
      <c r="S74" s="877"/>
      <c r="T74" s="877"/>
      <c r="U74" s="877"/>
      <c r="V74" s="877">
        <v>836</v>
      </c>
      <c r="W74" s="877"/>
      <c r="X74" s="877"/>
      <c r="Y74" s="877"/>
      <c r="Z74" s="877"/>
      <c r="AA74" s="877">
        <v>33</v>
      </c>
      <c r="AB74" s="877"/>
      <c r="AC74" s="877"/>
      <c r="AD74" s="877"/>
      <c r="AE74" s="877"/>
      <c r="AF74" s="877">
        <v>33</v>
      </c>
      <c r="AG74" s="877"/>
      <c r="AH74" s="877"/>
      <c r="AI74" s="877"/>
      <c r="AJ74" s="877"/>
      <c r="AK74" s="877">
        <v>46</v>
      </c>
      <c r="AL74" s="877"/>
      <c r="AM74" s="877"/>
      <c r="AN74" s="877"/>
      <c r="AO74" s="877"/>
      <c r="AP74" s="877" t="s">
        <v>587</v>
      </c>
      <c r="AQ74" s="877"/>
      <c r="AR74" s="877"/>
      <c r="AS74" s="877"/>
      <c r="AT74" s="877"/>
      <c r="AU74" s="877" t="s">
        <v>587</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593</v>
      </c>
      <c r="C75" s="920"/>
      <c r="D75" s="920"/>
      <c r="E75" s="920"/>
      <c r="F75" s="920"/>
      <c r="G75" s="920"/>
      <c r="H75" s="920"/>
      <c r="I75" s="920"/>
      <c r="J75" s="920"/>
      <c r="K75" s="920"/>
      <c r="L75" s="920"/>
      <c r="M75" s="920"/>
      <c r="N75" s="920"/>
      <c r="O75" s="920"/>
      <c r="P75" s="921"/>
      <c r="Q75" s="925">
        <f>Q76+Q77</f>
        <v>7876</v>
      </c>
      <c r="R75" s="926"/>
      <c r="S75" s="926"/>
      <c r="T75" s="926"/>
      <c r="U75" s="876"/>
      <c r="V75" s="927">
        <f t="shared" ref="V75" si="7">V76+V77</f>
        <v>6471</v>
      </c>
      <c r="W75" s="926"/>
      <c r="X75" s="926"/>
      <c r="Y75" s="926"/>
      <c r="Z75" s="876"/>
      <c r="AA75" s="927">
        <f t="shared" ref="AA75" si="8">AA76+AA77</f>
        <v>1405</v>
      </c>
      <c r="AB75" s="926"/>
      <c r="AC75" s="926"/>
      <c r="AD75" s="926"/>
      <c r="AE75" s="876"/>
      <c r="AF75" s="927">
        <f t="shared" ref="AF75" si="9">AF76+AF77</f>
        <v>1405</v>
      </c>
      <c r="AG75" s="926"/>
      <c r="AH75" s="926"/>
      <c r="AI75" s="926"/>
      <c r="AJ75" s="876"/>
      <c r="AK75" s="927">
        <f t="shared" ref="AK75" si="10">AK76+AK77</f>
        <v>115</v>
      </c>
      <c r="AL75" s="926"/>
      <c r="AM75" s="926"/>
      <c r="AN75" s="926"/>
      <c r="AO75" s="876"/>
      <c r="AP75" s="927">
        <v>953</v>
      </c>
      <c r="AQ75" s="926"/>
      <c r="AR75" s="926"/>
      <c r="AS75" s="926"/>
      <c r="AT75" s="876"/>
      <c r="AU75" s="927">
        <v>38</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589</v>
      </c>
      <c r="C76" s="920"/>
      <c r="D76" s="920"/>
      <c r="E76" s="920"/>
      <c r="F76" s="920"/>
      <c r="G76" s="920"/>
      <c r="H76" s="920"/>
      <c r="I76" s="920"/>
      <c r="J76" s="920"/>
      <c r="K76" s="920"/>
      <c r="L76" s="920"/>
      <c r="M76" s="920"/>
      <c r="N76" s="920"/>
      <c r="O76" s="920"/>
      <c r="P76" s="921"/>
      <c r="Q76" s="925">
        <v>303</v>
      </c>
      <c r="R76" s="926"/>
      <c r="S76" s="926"/>
      <c r="T76" s="926"/>
      <c r="U76" s="876"/>
      <c r="V76" s="927">
        <v>284</v>
      </c>
      <c r="W76" s="926"/>
      <c r="X76" s="926"/>
      <c r="Y76" s="926"/>
      <c r="Z76" s="876"/>
      <c r="AA76" s="927">
        <v>19</v>
      </c>
      <c r="AB76" s="926"/>
      <c r="AC76" s="926"/>
      <c r="AD76" s="926"/>
      <c r="AE76" s="876"/>
      <c r="AF76" s="927">
        <v>19</v>
      </c>
      <c r="AG76" s="926"/>
      <c r="AH76" s="926"/>
      <c r="AI76" s="926"/>
      <c r="AJ76" s="876"/>
      <c r="AK76" s="927">
        <v>88</v>
      </c>
      <c r="AL76" s="926"/>
      <c r="AM76" s="926"/>
      <c r="AN76" s="926"/>
      <c r="AO76" s="876"/>
      <c r="AP76" s="927" t="s">
        <v>587</v>
      </c>
      <c r="AQ76" s="926"/>
      <c r="AR76" s="926"/>
      <c r="AS76" s="926"/>
      <c r="AT76" s="876"/>
      <c r="AU76" s="927" t="s">
        <v>587</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590</v>
      </c>
      <c r="C77" s="920"/>
      <c r="D77" s="920"/>
      <c r="E77" s="920"/>
      <c r="F77" s="920"/>
      <c r="G77" s="920"/>
      <c r="H77" s="920"/>
      <c r="I77" s="920"/>
      <c r="J77" s="920"/>
      <c r="K77" s="920"/>
      <c r="L77" s="920"/>
      <c r="M77" s="920"/>
      <c r="N77" s="920"/>
      <c r="O77" s="920"/>
      <c r="P77" s="921"/>
      <c r="Q77" s="925">
        <v>7573</v>
      </c>
      <c r="R77" s="926"/>
      <c r="S77" s="926"/>
      <c r="T77" s="926"/>
      <c r="U77" s="876"/>
      <c r="V77" s="927">
        <v>6187</v>
      </c>
      <c r="W77" s="926"/>
      <c r="X77" s="926"/>
      <c r="Y77" s="926"/>
      <c r="Z77" s="876"/>
      <c r="AA77" s="927">
        <v>1386</v>
      </c>
      <c r="AB77" s="926"/>
      <c r="AC77" s="926"/>
      <c r="AD77" s="926"/>
      <c r="AE77" s="876"/>
      <c r="AF77" s="927">
        <v>1386</v>
      </c>
      <c r="AG77" s="926"/>
      <c r="AH77" s="926"/>
      <c r="AI77" s="926"/>
      <c r="AJ77" s="876"/>
      <c r="AK77" s="927">
        <v>27</v>
      </c>
      <c r="AL77" s="926"/>
      <c r="AM77" s="926"/>
      <c r="AN77" s="926"/>
      <c r="AO77" s="876"/>
      <c r="AP77" s="927">
        <v>953</v>
      </c>
      <c r="AQ77" s="926"/>
      <c r="AR77" s="926"/>
      <c r="AS77" s="926"/>
      <c r="AT77" s="876"/>
      <c r="AU77" s="927">
        <v>38</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t="s">
        <v>594</v>
      </c>
      <c r="C78" s="920"/>
      <c r="D78" s="920"/>
      <c r="E78" s="920"/>
      <c r="F78" s="920"/>
      <c r="G78" s="920"/>
      <c r="H78" s="920"/>
      <c r="I78" s="920"/>
      <c r="J78" s="920"/>
      <c r="K78" s="920"/>
      <c r="L78" s="920"/>
      <c r="M78" s="920"/>
      <c r="N78" s="920"/>
      <c r="O78" s="920"/>
      <c r="P78" s="921"/>
      <c r="Q78" s="922">
        <v>851</v>
      </c>
      <c r="R78" s="877"/>
      <c r="S78" s="877"/>
      <c r="T78" s="877"/>
      <c r="U78" s="877"/>
      <c r="V78" s="877">
        <v>840</v>
      </c>
      <c r="W78" s="877"/>
      <c r="X78" s="877"/>
      <c r="Y78" s="877"/>
      <c r="Z78" s="877"/>
      <c r="AA78" s="877">
        <v>11</v>
      </c>
      <c r="AB78" s="877"/>
      <c r="AC78" s="877"/>
      <c r="AD78" s="877"/>
      <c r="AE78" s="877"/>
      <c r="AF78" s="877">
        <v>11</v>
      </c>
      <c r="AG78" s="877"/>
      <c r="AH78" s="877"/>
      <c r="AI78" s="877"/>
      <c r="AJ78" s="877"/>
      <c r="AK78" s="877">
        <v>28</v>
      </c>
      <c r="AL78" s="877"/>
      <c r="AM78" s="877"/>
      <c r="AN78" s="877"/>
      <c r="AO78" s="877"/>
      <c r="AP78" s="877" t="s">
        <v>587</v>
      </c>
      <c r="AQ78" s="877"/>
      <c r="AR78" s="877"/>
      <c r="AS78" s="877"/>
      <c r="AT78" s="877"/>
      <c r="AU78" s="877" t="s">
        <v>587</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t="s">
        <v>595</v>
      </c>
      <c r="C79" s="920"/>
      <c r="D79" s="920"/>
      <c r="E79" s="920"/>
      <c r="F79" s="920"/>
      <c r="G79" s="920"/>
      <c r="H79" s="920"/>
      <c r="I79" s="920"/>
      <c r="J79" s="920"/>
      <c r="K79" s="920"/>
      <c r="L79" s="920"/>
      <c r="M79" s="920"/>
      <c r="N79" s="920"/>
      <c r="O79" s="920"/>
      <c r="P79" s="921"/>
      <c r="Q79" s="922">
        <v>2267</v>
      </c>
      <c r="R79" s="877"/>
      <c r="S79" s="877"/>
      <c r="T79" s="877"/>
      <c r="U79" s="877"/>
      <c r="V79" s="877">
        <v>2200</v>
      </c>
      <c r="W79" s="877"/>
      <c r="X79" s="877"/>
      <c r="Y79" s="877"/>
      <c r="Z79" s="877"/>
      <c r="AA79" s="877">
        <v>67</v>
      </c>
      <c r="AB79" s="877"/>
      <c r="AC79" s="877"/>
      <c r="AD79" s="877"/>
      <c r="AE79" s="877"/>
      <c r="AF79" s="877">
        <v>67</v>
      </c>
      <c r="AG79" s="877"/>
      <c r="AH79" s="877"/>
      <c r="AI79" s="877"/>
      <c r="AJ79" s="877"/>
      <c r="AK79" s="877">
        <v>71</v>
      </c>
      <c r="AL79" s="877"/>
      <c r="AM79" s="877"/>
      <c r="AN79" s="877"/>
      <c r="AO79" s="877"/>
      <c r="AP79" s="877">
        <v>1390</v>
      </c>
      <c r="AQ79" s="877"/>
      <c r="AR79" s="877"/>
      <c r="AS79" s="877"/>
      <c r="AT79" s="877"/>
      <c r="AU79" s="877">
        <v>65</v>
      </c>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t="s">
        <v>596</v>
      </c>
      <c r="C80" s="920"/>
      <c r="D80" s="920"/>
      <c r="E80" s="920"/>
      <c r="F80" s="920"/>
      <c r="G80" s="920"/>
      <c r="H80" s="920"/>
      <c r="I80" s="920"/>
      <c r="J80" s="920"/>
      <c r="K80" s="920"/>
      <c r="L80" s="920"/>
      <c r="M80" s="920"/>
      <c r="N80" s="920"/>
      <c r="O80" s="920"/>
      <c r="P80" s="921"/>
      <c r="Q80" s="922">
        <v>90</v>
      </c>
      <c r="R80" s="877"/>
      <c r="S80" s="877"/>
      <c r="T80" s="877"/>
      <c r="U80" s="877"/>
      <c r="V80" s="877">
        <v>85</v>
      </c>
      <c r="W80" s="877"/>
      <c r="X80" s="877"/>
      <c r="Y80" s="877"/>
      <c r="Z80" s="877"/>
      <c r="AA80" s="877">
        <v>5</v>
      </c>
      <c r="AB80" s="877"/>
      <c r="AC80" s="877"/>
      <c r="AD80" s="877"/>
      <c r="AE80" s="877"/>
      <c r="AF80" s="877">
        <v>5</v>
      </c>
      <c r="AG80" s="877"/>
      <c r="AH80" s="877"/>
      <c r="AI80" s="877"/>
      <c r="AJ80" s="877"/>
      <c r="AK80" s="877" t="s">
        <v>587</v>
      </c>
      <c r="AL80" s="877"/>
      <c r="AM80" s="877"/>
      <c r="AN80" s="877"/>
      <c r="AO80" s="877"/>
      <c r="AP80" s="877" t="s">
        <v>587</v>
      </c>
      <c r="AQ80" s="877"/>
      <c r="AR80" s="877"/>
      <c r="AS80" s="877"/>
      <c r="AT80" s="877"/>
      <c r="AU80" s="877" t="s">
        <v>587</v>
      </c>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t="s">
        <v>597</v>
      </c>
      <c r="C81" s="920"/>
      <c r="D81" s="920"/>
      <c r="E81" s="920"/>
      <c r="F81" s="920"/>
      <c r="G81" s="920"/>
      <c r="H81" s="920"/>
      <c r="I81" s="920"/>
      <c r="J81" s="920"/>
      <c r="K81" s="920"/>
      <c r="L81" s="920"/>
      <c r="M81" s="920"/>
      <c r="N81" s="920"/>
      <c r="O81" s="920"/>
      <c r="P81" s="921"/>
      <c r="Q81" s="922">
        <f>Q82+Q83</f>
        <v>259</v>
      </c>
      <c r="R81" s="877"/>
      <c r="S81" s="877"/>
      <c r="T81" s="877"/>
      <c r="U81" s="877"/>
      <c r="V81" s="877">
        <f t="shared" ref="V81" si="11">V82+V83</f>
        <v>174</v>
      </c>
      <c r="W81" s="877"/>
      <c r="X81" s="877"/>
      <c r="Y81" s="877"/>
      <c r="Z81" s="877"/>
      <c r="AA81" s="877">
        <f t="shared" ref="AA81" si="12">AA82+AA83</f>
        <v>84</v>
      </c>
      <c r="AB81" s="877"/>
      <c r="AC81" s="877"/>
      <c r="AD81" s="877"/>
      <c r="AE81" s="877"/>
      <c r="AF81" s="877">
        <f t="shared" ref="AF81" si="13">AF82+AF83</f>
        <v>84</v>
      </c>
      <c r="AG81" s="877"/>
      <c r="AH81" s="877"/>
      <c r="AI81" s="877"/>
      <c r="AJ81" s="877"/>
      <c r="AK81" s="877" t="s">
        <v>587</v>
      </c>
      <c r="AL81" s="877"/>
      <c r="AM81" s="877"/>
      <c r="AN81" s="877"/>
      <c r="AO81" s="877"/>
      <c r="AP81" s="877" t="s">
        <v>587</v>
      </c>
      <c r="AQ81" s="877"/>
      <c r="AR81" s="877"/>
      <c r="AS81" s="877"/>
      <c r="AT81" s="877"/>
      <c r="AU81" s="877" t="s">
        <v>587</v>
      </c>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t="s">
        <v>589</v>
      </c>
      <c r="C82" s="920"/>
      <c r="D82" s="920"/>
      <c r="E82" s="920"/>
      <c r="F82" s="920"/>
      <c r="G82" s="920"/>
      <c r="H82" s="920"/>
      <c r="I82" s="920"/>
      <c r="J82" s="920"/>
      <c r="K82" s="920"/>
      <c r="L82" s="920"/>
      <c r="M82" s="920"/>
      <c r="N82" s="920"/>
      <c r="O82" s="920"/>
      <c r="P82" s="921"/>
      <c r="Q82" s="922">
        <v>226</v>
      </c>
      <c r="R82" s="877"/>
      <c r="S82" s="877"/>
      <c r="T82" s="877"/>
      <c r="U82" s="877"/>
      <c r="V82" s="877">
        <v>149</v>
      </c>
      <c r="W82" s="877"/>
      <c r="X82" s="877"/>
      <c r="Y82" s="877"/>
      <c r="Z82" s="877"/>
      <c r="AA82" s="877">
        <v>77</v>
      </c>
      <c r="AB82" s="877"/>
      <c r="AC82" s="877"/>
      <c r="AD82" s="877"/>
      <c r="AE82" s="877"/>
      <c r="AF82" s="877">
        <v>77</v>
      </c>
      <c r="AG82" s="877"/>
      <c r="AH82" s="877"/>
      <c r="AI82" s="877"/>
      <c r="AJ82" s="877"/>
      <c r="AK82" s="877" t="s">
        <v>587</v>
      </c>
      <c r="AL82" s="877"/>
      <c r="AM82" s="877"/>
      <c r="AN82" s="877"/>
      <c r="AO82" s="877"/>
      <c r="AP82" s="877" t="s">
        <v>587</v>
      </c>
      <c r="AQ82" s="877"/>
      <c r="AR82" s="877"/>
      <c r="AS82" s="877"/>
      <c r="AT82" s="877"/>
      <c r="AU82" s="877" t="s">
        <v>587</v>
      </c>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t="s">
        <v>590</v>
      </c>
      <c r="C83" s="920"/>
      <c r="D83" s="920"/>
      <c r="E83" s="920"/>
      <c r="F83" s="920"/>
      <c r="G83" s="920"/>
      <c r="H83" s="920"/>
      <c r="I83" s="920"/>
      <c r="J83" s="920"/>
      <c r="K83" s="920"/>
      <c r="L83" s="920"/>
      <c r="M83" s="920"/>
      <c r="N83" s="920"/>
      <c r="O83" s="920"/>
      <c r="P83" s="921"/>
      <c r="Q83" s="922">
        <v>33</v>
      </c>
      <c r="R83" s="877"/>
      <c r="S83" s="877"/>
      <c r="T83" s="877"/>
      <c r="U83" s="877"/>
      <c r="V83" s="877">
        <v>25</v>
      </c>
      <c r="W83" s="877"/>
      <c r="X83" s="877"/>
      <c r="Y83" s="877"/>
      <c r="Z83" s="877"/>
      <c r="AA83" s="877">
        <v>7</v>
      </c>
      <c r="AB83" s="877"/>
      <c r="AC83" s="877"/>
      <c r="AD83" s="877"/>
      <c r="AE83" s="877"/>
      <c r="AF83" s="877">
        <v>7</v>
      </c>
      <c r="AG83" s="877"/>
      <c r="AH83" s="877"/>
      <c r="AI83" s="877"/>
      <c r="AJ83" s="877"/>
      <c r="AK83" s="877" t="s">
        <v>587</v>
      </c>
      <c r="AL83" s="877"/>
      <c r="AM83" s="877"/>
      <c r="AN83" s="877"/>
      <c r="AO83" s="877"/>
      <c r="AP83" s="877" t="s">
        <v>587</v>
      </c>
      <c r="AQ83" s="877"/>
      <c r="AR83" s="877"/>
      <c r="AS83" s="877"/>
      <c r="AT83" s="877"/>
      <c r="AU83" s="877" t="s">
        <v>587</v>
      </c>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t="s">
        <v>598</v>
      </c>
      <c r="C84" s="920"/>
      <c r="D84" s="920"/>
      <c r="E84" s="920"/>
      <c r="F84" s="920"/>
      <c r="G84" s="920"/>
      <c r="H84" s="920"/>
      <c r="I84" s="920"/>
      <c r="J84" s="920"/>
      <c r="K84" s="920"/>
      <c r="L84" s="920"/>
      <c r="M84" s="920"/>
      <c r="N84" s="920"/>
      <c r="O84" s="920"/>
      <c r="P84" s="921"/>
      <c r="Q84" s="922">
        <f>Q85+Q86</f>
        <v>232539</v>
      </c>
      <c r="R84" s="877"/>
      <c r="S84" s="877"/>
      <c r="T84" s="877"/>
      <c r="U84" s="877"/>
      <c r="V84" s="877">
        <f t="shared" ref="V84" si="14">V85+V86</f>
        <v>223519</v>
      </c>
      <c r="W84" s="877"/>
      <c r="X84" s="877"/>
      <c r="Y84" s="877"/>
      <c r="Z84" s="877"/>
      <c r="AA84" s="877">
        <f t="shared" ref="AA84" si="15">AA85+AA86</f>
        <v>9020</v>
      </c>
      <c r="AB84" s="877"/>
      <c r="AC84" s="877"/>
      <c r="AD84" s="877"/>
      <c r="AE84" s="877"/>
      <c r="AF84" s="877">
        <f t="shared" ref="AF84" si="16">AF85+AF86</f>
        <v>9020</v>
      </c>
      <c r="AG84" s="877"/>
      <c r="AH84" s="877"/>
      <c r="AI84" s="877"/>
      <c r="AJ84" s="877"/>
      <c r="AK84" s="877">
        <v>1138</v>
      </c>
      <c r="AL84" s="877"/>
      <c r="AM84" s="877"/>
      <c r="AN84" s="877"/>
      <c r="AO84" s="877"/>
      <c r="AP84" s="877" t="s">
        <v>599</v>
      </c>
      <c r="AQ84" s="877"/>
      <c r="AR84" s="877"/>
      <c r="AS84" s="877"/>
      <c r="AT84" s="877"/>
      <c r="AU84" s="877" t="s">
        <v>599</v>
      </c>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t="s">
        <v>589</v>
      </c>
      <c r="C85" s="920"/>
      <c r="D85" s="920"/>
      <c r="E85" s="920"/>
      <c r="F85" s="920"/>
      <c r="G85" s="920"/>
      <c r="H85" s="920"/>
      <c r="I85" s="920"/>
      <c r="J85" s="920"/>
      <c r="K85" s="920"/>
      <c r="L85" s="920"/>
      <c r="M85" s="920"/>
      <c r="N85" s="920"/>
      <c r="O85" s="920"/>
      <c r="P85" s="921"/>
      <c r="Q85" s="922">
        <v>193</v>
      </c>
      <c r="R85" s="877"/>
      <c r="S85" s="877"/>
      <c r="T85" s="877"/>
      <c r="U85" s="877"/>
      <c r="V85" s="877">
        <v>189</v>
      </c>
      <c r="W85" s="877"/>
      <c r="X85" s="877"/>
      <c r="Y85" s="877"/>
      <c r="Z85" s="877"/>
      <c r="AA85" s="877">
        <v>4</v>
      </c>
      <c r="AB85" s="877"/>
      <c r="AC85" s="877"/>
      <c r="AD85" s="877"/>
      <c r="AE85" s="877"/>
      <c r="AF85" s="877">
        <v>4</v>
      </c>
      <c r="AG85" s="877"/>
      <c r="AH85" s="877"/>
      <c r="AI85" s="877"/>
      <c r="AJ85" s="877"/>
      <c r="AK85" s="877" t="s">
        <v>599</v>
      </c>
      <c r="AL85" s="877"/>
      <c r="AM85" s="877"/>
      <c r="AN85" s="877"/>
      <c r="AO85" s="877"/>
      <c r="AP85" s="877" t="s">
        <v>587</v>
      </c>
      <c r="AQ85" s="877"/>
      <c r="AR85" s="877"/>
      <c r="AS85" s="877"/>
      <c r="AT85" s="877"/>
      <c r="AU85" s="877" t="s">
        <v>587</v>
      </c>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t="s">
        <v>590</v>
      </c>
      <c r="C86" s="920"/>
      <c r="D86" s="920"/>
      <c r="E86" s="920"/>
      <c r="F86" s="920"/>
      <c r="G86" s="920"/>
      <c r="H86" s="920"/>
      <c r="I86" s="920"/>
      <c r="J86" s="920"/>
      <c r="K86" s="920"/>
      <c r="L86" s="920"/>
      <c r="M86" s="920"/>
      <c r="N86" s="920"/>
      <c r="O86" s="920"/>
      <c r="P86" s="921"/>
      <c r="Q86" s="922">
        <v>232346</v>
      </c>
      <c r="R86" s="877"/>
      <c r="S86" s="877"/>
      <c r="T86" s="877"/>
      <c r="U86" s="877"/>
      <c r="V86" s="877">
        <v>223330</v>
      </c>
      <c r="W86" s="877"/>
      <c r="X86" s="877"/>
      <c r="Y86" s="877"/>
      <c r="Z86" s="877"/>
      <c r="AA86" s="877">
        <v>9016</v>
      </c>
      <c r="AB86" s="877"/>
      <c r="AC86" s="877"/>
      <c r="AD86" s="877"/>
      <c r="AE86" s="877"/>
      <c r="AF86" s="877">
        <v>9016</v>
      </c>
      <c r="AG86" s="877"/>
      <c r="AH86" s="877"/>
      <c r="AI86" s="877"/>
      <c r="AJ86" s="877"/>
      <c r="AK86" s="877">
        <v>1138</v>
      </c>
      <c r="AL86" s="877"/>
      <c r="AM86" s="877"/>
      <c r="AN86" s="877"/>
      <c r="AO86" s="877"/>
      <c r="AP86" s="877" t="s">
        <v>587</v>
      </c>
      <c r="AQ86" s="877"/>
      <c r="AR86" s="877"/>
      <c r="AS86" s="877"/>
      <c r="AT86" s="877"/>
      <c r="AU86" s="877" t="s">
        <v>587</v>
      </c>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392</v>
      </c>
      <c r="B88" s="836" t="s">
        <v>422</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10697</v>
      </c>
      <c r="AG88" s="888"/>
      <c r="AH88" s="888"/>
      <c r="AI88" s="888"/>
      <c r="AJ88" s="888"/>
      <c r="AK88" s="885"/>
      <c r="AL88" s="885"/>
      <c r="AM88" s="885"/>
      <c r="AN88" s="885"/>
      <c r="AO88" s="885"/>
      <c r="AP88" s="888">
        <v>3319</v>
      </c>
      <c r="AQ88" s="888"/>
      <c r="AR88" s="888"/>
      <c r="AS88" s="888"/>
      <c r="AT88" s="888"/>
      <c r="AU88" s="888">
        <v>538</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36" t="s">
        <v>423</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430</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431</v>
      </c>
      <c r="AB109" s="941"/>
      <c r="AC109" s="941"/>
      <c r="AD109" s="941"/>
      <c r="AE109" s="942"/>
      <c r="AF109" s="940" t="s">
        <v>310</v>
      </c>
      <c r="AG109" s="941"/>
      <c r="AH109" s="941"/>
      <c r="AI109" s="941"/>
      <c r="AJ109" s="942"/>
      <c r="AK109" s="940" t="s">
        <v>309</v>
      </c>
      <c r="AL109" s="941"/>
      <c r="AM109" s="941"/>
      <c r="AN109" s="941"/>
      <c r="AO109" s="942"/>
      <c r="AP109" s="940" t="s">
        <v>432</v>
      </c>
      <c r="AQ109" s="941"/>
      <c r="AR109" s="941"/>
      <c r="AS109" s="941"/>
      <c r="AT109" s="943"/>
      <c r="AU109" s="960" t="s">
        <v>430</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431</v>
      </c>
      <c r="BR109" s="941"/>
      <c r="BS109" s="941"/>
      <c r="BT109" s="941"/>
      <c r="BU109" s="942"/>
      <c r="BV109" s="940" t="s">
        <v>310</v>
      </c>
      <c r="BW109" s="941"/>
      <c r="BX109" s="941"/>
      <c r="BY109" s="941"/>
      <c r="BZ109" s="942"/>
      <c r="CA109" s="940" t="s">
        <v>309</v>
      </c>
      <c r="CB109" s="941"/>
      <c r="CC109" s="941"/>
      <c r="CD109" s="941"/>
      <c r="CE109" s="942"/>
      <c r="CF109" s="961" t="s">
        <v>432</v>
      </c>
      <c r="CG109" s="961"/>
      <c r="CH109" s="961"/>
      <c r="CI109" s="961"/>
      <c r="CJ109" s="961"/>
      <c r="CK109" s="940" t="s">
        <v>433</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431</v>
      </c>
      <c r="DH109" s="941"/>
      <c r="DI109" s="941"/>
      <c r="DJ109" s="941"/>
      <c r="DK109" s="942"/>
      <c r="DL109" s="940" t="s">
        <v>310</v>
      </c>
      <c r="DM109" s="941"/>
      <c r="DN109" s="941"/>
      <c r="DO109" s="941"/>
      <c r="DP109" s="942"/>
      <c r="DQ109" s="940" t="s">
        <v>309</v>
      </c>
      <c r="DR109" s="941"/>
      <c r="DS109" s="941"/>
      <c r="DT109" s="941"/>
      <c r="DU109" s="942"/>
      <c r="DV109" s="940" t="s">
        <v>432</v>
      </c>
      <c r="DW109" s="941"/>
      <c r="DX109" s="941"/>
      <c r="DY109" s="941"/>
      <c r="DZ109" s="943"/>
    </row>
    <row r="110" spans="1:131" s="247" customFormat="1" ht="26.25" customHeight="1" x14ac:dyDescent="0.15">
      <c r="A110" s="944" t="s">
        <v>434</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1133472</v>
      </c>
      <c r="AB110" s="948"/>
      <c r="AC110" s="948"/>
      <c r="AD110" s="948"/>
      <c r="AE110" s="949"/>
      <c r="AF110" s="950">
        <v>1106529</v>
      </c>
      <c r="AG110" s="948"/>
      <c r="AH110" s="948"/>
      <c r="AI110" s="948"/>
      <c r="AJ110" s="949"/>
      <c r="AK110" s="950">
        <v>1172794</v>
      </c>
      <c r="AL110" s="948"/>
      <c r="AM110" s="948"/>
      <c r="AN110" s="948"/>
      <c r="AO110" s="949"/>
      <c r="AP110" s="951">
        <v>25</v>
      </c>
      <c r="AQ110" s="952"/>
      <c r="AR110" s="952"/>
      <c r="AS110" s="952"/>
      <c r="AT110" s="953"/>
      <c r="AU110" s="954" t="s">
        <v>73</v>
      </c>
      <c r="AV110" s="955"/>
      <c r="AW110" s="955"/>
      <c r="AX110" s="955"/>
      <c r="AY110" s="955"/>
      <c r="AZ110" s="996" t="s">
        <v>435</v>
      </c>
      <c r="BA110" s="945"/>
      <c r="BB110" s="945"/>
      <c r="BC110" s="945"/>
      <c r="BD110" s="945"/>
      <c r="BE110" s="945"/>
      <c r="BF110" s="945"/>
      <c r="BG110" s="945"/>
      <c r="BH110" s="945"/>
      <c r="BI110" s="945"/>
      <c r="BJ110" s="945"/>
      <c r="BK110" s="945"/>
      <c r="BL110" s="945"/>
      <c r="BM110" s="945"/>
      <c r="BN110" s="945"/>
      <c r="BO110" s="945"/>
      <c r="BP110" s="946"/>
      <c r="BQ110" s="982">
        <v>12789675</v>
      </c>
      <c r="BR110" s="983"/>
      <c r="BS110" s="983"/>
      <c r="BT110" s="983"/>
      <c r="BU110" s="983"/>
      <c r="BV110" s="983">
        <v>12434618</v>
      </c>
      <c r="BW110" s="983"/>
      <c r="BX110" s="983"/>
      <c r="BY110" s="983"/>
      <c r="BZ110" s="983"/>
      <c r="CA110" s="983">
        <v>12499385</v>
      </c>
      <c r="CB110" s="983"/>
      <c r="CC110" s="983"/>
      <c r="CD110" s="983"/>
      <c r="CE110" s="983"/>
      <c r="CF110" s="997">
        <v>266.8</v>
      </c>
      <c r="CG110" s="998"/>
      <c r="CH110" s="998"/>
      <c r="CI110" s="998"/>
      <c r="CJ110" s="998"/>
      <c r="CK110" s="999" t="s">
        <v>436</v>
      </c>
      <c r="CL110" s="1000"/>
      <c r="CM110" s="979" t="s">
        <v>437</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138</v>
      </c>
      <c r="DH110" s="983"/>
      <c r="DI110" s="983"/>
      <c r="DJ110" s="983"/>
      <c r="DK110" s="983"/>
      <c r="DL110" s="983" t="s">
        <v>138</v>
      </c>
      <c r="DM110" s="983"/>
      <c r="DN110" s="983"/>
      <c r="DO110" s="983"/>
      <c r="DP110" s="983"/>
      <c r="DQ110" s="983" t="s">
        <v>138</v>
      </c>
      <c r="DR110" s="983"/>
      <c r="DS110" s="983"/>
      <c r="DT110" s="983"/>
      <c r="DU110" s="983"/>
      <c r="DV110" s="984" t="s">
        <v>138</v>
      </c>
      <c r="DW110" s="984"/>
      <c r="DX110" s="984"/>
      <c r="DY110" s="984"/>
      <c r="DZ110" s="985"/>
    </row>
    <row r="111" spans="1:131" s="247" customFormat="1" ht="26.25" customHeight="1" x14ac:dyDescent="0.15">
      <c r="A111" s="986" t="s">
        <v>438</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138</v>
      </c>
      <c r="AB111" s="990"/>
      <c r="AC111" s="990"/>
      <c r="AD111" s="990"/>
      <c r="AE111" s="991"/>
      <c r="AF111" s="992" t="s">
        <v>412</v>
      </c>
      <c r="AG111" s="990"/>
      <c r="AH111" s="990"/>
      <c r="AI111" s="990"/>
      <c r="AJ111" s="991"/>
      <c r="AK111" s="992" t="s">
        <v>439</v>
      </c>
      <c r="AL111" s="990"/>
      <c r="AM111" s="990"/>
      <c r="AN111" s="990"/>
      <c r="AO111" s="991"/>
      <c r="AP111" s="993" t="s">
        <v>440</v>
      </c>
      <c r="AQ111" s="994"/>
      <c r="AR111" s="994"/>
      <c r="AS111" s="994"/>
      <c r="AT111" s="995"/>
      <c r="AU111" s="956"/>
      <c r="AV111" s="957"/>
      <c r="AW111" s="957"/>
      <c r="AX111" s="957"/>
      <c r="AY111" s="957"/>
      <c r="AZ111" s="1005" t="s">
        <v>441</v>
      </c>
      <c r="BA111" s="1006"/>
      <c r="BB111" s="1006"/>
      <c r="BC111" s="1006"/>
      <c r="BD111" s="1006"/>
      <c r="BE111" s="1006"/>
      <c r="BF111" s="1006"/>
      <c r="BG111" s="1006"/>
      <c r="BH111" s="1006"/>
      <c r="BI111" s="1006"/>
      <c r="BJ111" s="1006"/>
      <c r="BK111" s="1006"/>
      <c r="BL111" s="1006"/>
      <c r="BM111" s="1006"/>
      <c r="BN111" s="1006"/>
      <c r="BO111" s="1006"/>
      <c r="BP111" s="1007"/>
      <c r="BQ111" s="975" t="s">
        <v>440</v>
      </c>
      <c r="BR111" s="976"/>
      <c r="BS111" s="976"/>
      <c r="BT111" s="976"/>
      <c r="BU111" s="976"/>
      <c r="BV111" s="976" t="s">
        <v>138</v>
      </c>
      <c r="BW111" s="976"/>
      <c r="BX111" s="976"/>
      <c r="BY111" s="976"/>
      <c r="BZ111" s="976"/>
      <c r="CA111" s="976" t="s">
        <v>138</v>
      </c>
      <c r="CB111" s="976"/>
      <c r="CC111" s="976"/>
      <c r="CD111" s="976"/>
      <c r="CE111" s="976"/>
      <c r="CF111" s="970" t="s">
        <v>138</v>
      </c>
      <c r="CG111" s="971"/>
      <c r="CH111" s="971"/>
      <c r="CI111" s="971"/>
      <c r="CJ111" s="971"/>
      <c r="CK111" s="1001"/>
      <c r="CL111" s="1002"/>
      <c r="CM111" s="972" t="s">
        <v>442</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443</v>
      </c>
      <c r="DH111" s="976"/>
      <c r="DI111" s="976"/>
      <c r="DJ111" s="976"/>
      <c r="DK111" s="976"/>
      <c r="DL111" s="976" t="s">
        <v>138</v>
      </c>
      <c r="DM111" s="976"/>
      <c r="DN111" s="976"/>
      <c r="DO111" s="976"/>
      <c r="DP111" s="976"/>
      <c r="DQ111" s="976" t="s">
        <v>443</v>
      </c>
      <c r="DR111" s="976"/>
      <c r="DS111" s="976"/>
      <c r="DT111" s="976"/>
      <c r="DU111" s="976"/>
      <c r="DV111" s="977" t="s">
        <v>138</v>
      </c>
      <c r="DW111" s="977"/>
      <c r="DX111" s="977"/>
      <c r="DY111" s="977"/>
      <c r="DZ111" s="978"/>
    </row>
    <row r="112" spans="1:131" s="247" customFormat="1" ht="26.25" customHeight="1" x14ac:dyDescent="0.15">
      <c r="A112" s="1008" t="s">
        <v>444</v>
      </c>
      <c r="B112" s="1009"/>
      <c r="C112" s="1006" t="s">
        <v>445</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439</v>
      </c>
      <c r="AB112" s="1015"/>
      <c r="AC112" s="1015"/>
      <c r="AD112" s="1015"/>
      <c r="AE112" s="1016"/>
      <c r="AF112" s="1017" t="s">
        <v>138</v>
      </c>
      <c r="AG112" s="1015"/>
      <c r="AH112" s="1015"/>
      <c r="AI112" s="1015"/>
      <c r="AJ112" s="1016"/>
      <c r="AK112" s="1017" t="s">
        <v>138</v>
      </c>
      <c r="AL112" s="1015"/>
      <c r="AM112" s="1015"/>
      <c r="AN112" s="1015"/>
      <c r="AO112" s="1016"/>
      <c r="AP112" s="1018" t="s">
        <v>138</v>
      </c>
      <c r="AQ112" s="1019"/>
      <c r="AR112" s="1019"/>
      <c r="AS112" s="1019"/>
      <c r="AT112" s="1020"/>
      <c r="AU112" s="956"/>
      <c r="AV112" s="957"/>
      <c r="AW112" s="957"/>
      <c r="AX112" s="957"/>
      <c r="AY112" s="957"/>
      <c r="AZ112" s="1005" t="s">
        <v>446</v>
      </c>
      <c r="BA112" s="1006"/>
      <c r="BB112" s="1006"/>
      <c r="BC112" s="1006"/>
      <c r="BD112" s="1006"/>
      <c r="BE112" s="1006"/>
      <c r="BF112" s="1006"/>
      <c r="BG112" s="1006"/>
      <c r="BH112" s="1006"/>
      <c r="BI112" s="1006"/>
      <c r="BJ112" s="1006"/>
      <c r="BK112" s="1006"/>
      <c r="BL112" s="1006"/>
      <c r="BM112" s="1006"/>
      <c r="BN112" s="1006"/>
      <c r="BO112" s="1006"/>
      <c r="BP112" s="1007"/>
      <c r="BQ112" s="975">
        <v>3783300</v>
      </c>
      <c r="BR112" s="976"/>
      <c r="BS112" s="976"/>
      <c r="BT112" s="976"/>
      <c r="BU112" s="976"/>
      <c r="BV112" s="976">
        <v>4283863</v>
      </c>
      <c r="BW112" s="976"/>
      <c r="BX112" s="976"/>
      <c r="BY112" s="976"/>
      <c r="BZ112" s="976"/>
      <c r="CA112" s="976">
        <v>5267116</v>
      </c>
      <c r="CB112" s="976"/>
      <c r="CC112" s="976"/>
      <c r="CD112" s="976"/>
      <c r="CE112" s="976"/>
      <c r="CF112" s="970">
        <v>112.4</v>
      </c>
      <c r="CG112" s="971"/>
      <c r="CH112" s="971"/>
      <c r="CI112" s="971"/>
      <c r="CJ112" s="971"/>
      <c r="CK112" s="1001"/>
      <c r="CL112" s="1002"/>
      <c r="CM112" s="972" t="s">
        <v>447</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138</v>
      </c>
      <c r="DH112" s="976"/>
      <c r="DI112" s="976"/>
      <c r="DJ112" s="976"/>
      <c r="DK112" s="976"/>
      <c r="DL112" s="976" t="s">
        <v>138</v>
      </c>
      <c r="DM112" s="976"/>
      <c r="DN112" s="976"/>
      <c r="DO112" s="976"/>
      <c r="DP112" s="976"/>
      <c r="DQ112" s="976" t="s">
        <v>138</v>
      </c>
      <c r="DR112" s="976"/>
      <c r="DS112" s="976"/>
      <c r="DT112" s="976"/>
      <c r="DU112" s="976"/>
      <c r="DV112" s="977" t="s">
        <v>448</v>
      </c>
      <c r="DW112" s="977"/>
      <c r="DX112" s="977"/>
      <c r="DY112" s="977"/>
      <c r="DZ112" s="978"/>
    </row>
    <row r="113" spans="1:130" s="247" customFormat="1" ht="26.25" customHeight="1" x14ac:dyDescent="0.15">
      <c r="A113" s="1010"/>
      <c r="B113" s="1011"/>
      <c r="C113" s="1006" t="s">
        <v>449</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395369</v>
      </c>
      <c r="AB113" s="990"/>
      <c r="AC113" s="990"/>
      <c r="AD113" s="990"/>
      <c r="AE113" s="991"/>
      <c r="AF113" s="992">
        <v>404866</v>
      </c>
      <c r="AG113" s="990"/>
      <c r="AH113" s="990"/>
      <c r="AI113" s="990"/>
      <c r="AJ113" s="991"/>
      <c r="AK113" s="992">
        <v>401128</v>
      </c>
      <c r="AL113" s="990"/>
      <c r="AM113" s="990"/>
      <c r="AN113" s="990"/>
      <c r="AO113" s="991"/>
      <c r="AP113" s="993">
        <v>8.6</v>
      </c>
      <c r="AQ113" s="994"/>
      <c r="AR113" s="994"/>
      <c r="AS113" s="994"/>
      <c r="AT113" s="995"/>
      <c r="AU113" s="956"/>
      <c r="AV113" s="957"/>
      <c r="AW113" s="957"/>
      <c r="AX113" s="957"/>
      <c r="AY113" s="957"/>
      <c r="AZ113" s="1005" t="s">
        <v>450</v>
      </c>
      <c r="BA113" s="1006"/>
      <c r="BB113" s="1006"/>
      <c r="BC113" s="1006"/>
      <c r="BD113" s="1006"/>
      <c r="BE113" s="1006"/>
      <c r="BF113" s="1006"/>
      <c r="BG113" s="1006"/>
      <c r="BH113" s="1006"/>
      <c r="BI113" s="1006"/>
      <c r="BJ113" s="1006"/>
      <c r="BK113" s="1006"/>
      <c r="BL113" s="1006"/>
      <c r="BM113" s="1006"/>
      <c r="BN113" s="1006"/>
      <c r="BO113" s="1006"/>
      <c r="BP113" s="1007"/>
      <c r="BQ113" s="975">
        <v>668277</v>
      </c>
      <c r="BR113" s="976"/>
      <c r="BS113" s="976"/>
      <c r="BT113" s="976"/>
      <c r="BU113" s="976"/>
      <c r="BV113" s="976">
        <v>599055</v>
      </c>
      <c r="BW113" s="976"/>
      <c r="BX113" s="976"/>
      <c r="BY113" s="976"/>
      <c r="BZ113" s="976"/>
      <c r="CA113" s="976">
        <v>538502</v>
      </c>
      <c r="CB113" s="976"/>
      <c r="CC113" s="976"/>
      <c r="CD113" s="976"/>
      <c r="CE113" s="976"/>
      <c r="CF113" s="970">
        <v>11.5</v>
      </c>
      <c r="CG113" s="971"/>
      <c r="CH113" s="971"/>
      <c r="CI113" s="971"/>
      <c r="CJ113" s="971"/>
      <c r="CK113" s="1001"/>
      <c r="CL113" s="1002"/>
      <c r="CM113" s="972" t="s">
        <v>451</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448</v>
      </c>
      <c r="DH113" s="1015"/>
      <c r="DI113" s="1015"/>
      <c r="DJ113" s="1015"/>
      <c r="DK113" s="1016"/>
      <c r="DL113" s="1017" t="s">
        <v>138</v>
      </c>
      <c r="DM113" s="1015"/>
      <c r="DN113" s="1015"/>
      <c r="DO113" s="1015"/>
      <c r="DP113" s="1016"/>
      <c r="DQ113" s="1017" t="s">
        <v>138</v>
      </c>
      <c r="DR113" s="1015"/>
      <c r="DS113" s="1015"/>
      <c r="DT113" s="1015"/>
      <c r="DU113" s="1016"/>
      <c r="DV113" s="1018" t="s">
        <v>138</v>
      </c>
      <c r="DW113" s="1019"/>
      <c r="DX113" s="1019"/>
      <c r="DY113" s="1019"/>
      <c r="DZ113" s="1020"/>
    </row>
    <row r="114" spans="1:130" s="247" customFormat="1" ht="26.25" customHeight="1" x14ac:dyDescent="0.15">
      <c r="A114" s="1010"/>
      <c r="B114" s="1011"/>
      <c r="C114" s="1006" t="s">
        <v>452</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62427</v>
      </c>
      <c r="AB114" s="1015"/>
      <c r="AC114" s="1015"/>
      <c r="AD114" s="1015"/>
      <c r="AE114" s="1016"/>
      <c r="AF114" s="1017">
        <v>70373</v>
      </c>
      <c r="AG114" s="1015"/>
      <c r="AH114" s="1015"/>
      <c r="AI114" s="1015"/>
      <c r="AJ114" s="1016"/>
      <c r="AK114" s="1017">
        <v>68483</v>
      </c>
      <c r="AL114" s="1015"/>
      <c r="AM114" s="1015"/>
      <c r="AN114" s="1015"/>
      <c r="AO114" s="1016"/>
      <c r="AP114" s="1018">
        <v>1.5</v>
      </c>
      <c r="AQ114" s="1019"/>
      <c r="AR114" s="1019"/>
      <c r="AS114" s="1019"/>
      <c r="AT114" s="1020"/>
      <c r="AU114" s="956"/>
      <c r="AV114" s="957"/>
      <c r="AW114" s="957"/>
      <c r="AX114" s="957"/>
      <c r="AY114" s="957"/>
      <c r="AZ114" s="1005" t="s">
        <v>453</v>
      </c>
      <c r="BA114" s="1006"/>
      <c r="BB114" s="1006"/>
      <c r="BC114" s="1006"/>
      <c r="BD114" s="1006"/>
      <c r="BE114" s="1006"/>
      <c r="BF114" s="1006"/>
      <c r="BG114" s="1006"/>
      <c r="BH114" s="1006"/>
      <c r="BI114" s="1006"/>
      <c r="BJ114" s="1006"/>
      <c r="BK114" s="1006"/>
      <c r="BL114" s="1006"/>
      <c r="BM114" s="1006"/>
      <c r="BN114" s="1006"/>
      <c r="BO114" s="1006"/>
      <c r="BP114" s="1007"/>
      <c r="BQ114" s="975">
        <v>2073901</v>
      </c>
      <c r="BR114" s="976"/>
      <c r="BS114" s="976"/>
      <c r="BT114" s="976"/>
      <c r="BU114" s="976"/>
      <c r="BV114" s="976">
        <v>1975887</v>
      </c>
      <c r="BW114" s="976"/>
      <c r="BX114" s="976"/>
      <c r="BY114" s="976"/>
      <c r="BZ114" s="976"/>
      <c r="CA114" s="976">
        <v>1911844</v>
      </c>
      <c r="CB114" s="976"/>
      <c r="CC114" s="976"/>
      <c r="CD114" s="976"/>
      <c r="CE114" s="976"/>
      <c r="CF114" s="970">
        <v>40.799999999999997</v>
      </c>
      <c r="CG114" s="971"/>
      <c r="CH114" s="971"/>
      <c r="CI114" s="971"/>
      <c r="CJ114" s="971"/>
      <c r="CK114" s="1001"/>
      <c r="CL114" s="1002"/>
      <c r="CM114" s="972" t="s">
        <v>454</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138</v>
      </c>
      <c r="DH114" s="1015"/>
      <c r="DI114" s="1015"/>
      <c r="DJ114" s="1015"/>
      <c r="DK114" s="1016"/>
      <c r="DL114" s="1017" t="s">
        <v>138</v>
      </c>
      <c r="DM114" s="1015"/>
      <c r="DN114" s="1015"/>
      <c r="DO114" s="1015"/>
      <c r="DP114" s="1016"/>
      <c r="DQ114" s="1017" t="s">
        <v>412</v>
      </c>
      <c r="DR114" s="1015"/>
      <c r="DS114" s="1015"/>
      <c r="DT114" s="1015"/>
      <c r="DU114" s="1016"/>
      <c r="DV114" s="1018" t="s">
        <v>138</v>
      </c>
      <c r="DW114" s="1019"/>
      <c r="DX114" s="1019"/>
      <c r="DY114" s="1019"/>
      <c r="DZ114" s="1020"/>
    </row>
    <row r="115" spans="1:130" s="247" customFormat="1" ht="26.25" customHeight="1" x14ac:dyDescent="0.15">
      <c r="A115" s="1010"/>
      <c r="B115" s="1011"/>
      <c r="C115" s="1006" t="s">
        <v>455</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138</v>
      </c>
      <c r="AB115" s="990"/>
      <c r="AC115" s="990"/>
      <c r="AD115" s="990"/>
      <c r="AE115" s="991"/>
      <c r="AF115" s="992" t="s">
        <v>412</v>
      </c>
      <c r="AG115" s="990"/>
      <c r="AH115" s="990"/>
      <c r="AI115" s="990"/>
      <c r="AJ115" s="991"/>
      <c r="AK115" s="992" t="s">
        <v>138</v>
      </c>
      <c r="AL115" s="990"/>
      <c r="AM115" s="990"/>
      <c r="AN115" s="990"/>
      <c r="AO115" s="991"/>
      <c r="AP115" s="993" t="s">
        <v>138</v>
      </c>
      <c r="AQ115" s="994"/>
      <c r="AR115" s="994"/>
      <c r="AS115" s="994"/>
      <c r="AT115" s="995"/>
      <c r="AU115" s="956"/>
      <c r="AV115" s="957"/>
      <c r="AW115" s="957"/>
      <c r="AX115" s="957"/>
      <c r="AY115" s="957"/>
      <c r="AZ115" s="1005" t="s">
        <v>456</v>
      </c>
      <c r="BA115" s="1006"/>
      <c r="BB115" s="1006"/>
      <c r="BC115" s="1006"/>
      <c r="BD115" s="1006"/>
      <c r="BE115" s="1006"/>
      <c r="BF115" s="1006"/>
      <c r="BG115" s="1006"/>
      <c r="BH115" s="1006"/>
      <c r="BI115" s="1006"/>
      <c r="BJ115" s="1006"/>
      <c r="BK115" s="1006"/>
      <c r="BL115" s="1006"/>
      <c r="BM115" s="1006"/>
      <c r="BN115" s="1006"/>
      <c r="BO115" s="1006"/>
      <c r="BP115" s="1007"/>
      <c r="BQ115" s="975" t="s">
        <v>138</v>
      </c>
      <c r="BR115" s="976"/>
      <c r="BS115" s="976"/>
      <c r="BT115" s="976"/>
      <c r="BU115" s="976"/>
      <c r="BV115" s="976" t="s">
        <v>439</v>
      </c>
      <c r="BW115" s="976"/>
      <c r="BX115" s="976"/>
      <c r="BY115" s="976"/>
      <c r="BZ115" s="976"/>
      <c r="CA115" s="976" t="s">
        <v>138</v>
      </c>
      <c r="CB115" s="976"/>
      <c r="CC115" s="976"/>
      <c r="CD115" s="976"/>
      <c r="CE115" s="976"/>
      <c r="CF115" s="970" t="s">
        <v>439</v>
      </c>
      <c r="CG115" s="971"/>
      <c r="CH115" s="971"/>
      <c r="CI115" s="971"/>
      <c r="CJ115" s="971"/>
      <c r="CK115" s="1001"/>
      <c r="CL115" s="1002"/>
      <c r="CM115" s="1005" t="s">
        <v>457</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439</v>
      </c>
      <c r="DH115" s="1015"/>
      <c r="DI115" s="1015"/>
      <c r="DJ115" s="1015"/>
      <c r="DK115" s="1016"/>
      <c r="DL115" s="1017" t="s">
        <v>138</v>
      </c>
      <c r="DM115" s="1015"/>
      <c r="DN115" s="1015"/>
      <c r="DO115" s="1015"/>
      <c r="DP115" s="1016"/>
      <c r="DQ115" s="1017" t="s">
        <v>138</v>
      </c>
      <c r="DR115" s="1015"/>
      <c r="DS115" s="1015"/>
      <c r="DT115" s="1015"/>
      <c r="DU115" s="1016"/>
      <c r="DV115" s="1018" t="s">
        <v>138</v>
      </c>
      <c r="DW115" s="1019"/>
      <c r="DX115" s="1019"/>
      <c r="DY115" s="1019"/>
      <c r="DZ115" s="1020"/>
    </row>
    <row r="116" spans="1:130" s="247" customFormat="1" ht="26.25" customHeight="1" x14ac:dyDescent="0.15">
      <c r="A116" s="1012"/>
      <c r="B116" s="1013"/>
      <c r="C116" s="1021" t="s">
        <v>458</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440</v>
      </c>
      <c r="AB116" s="1015"/>
      <c r="AC116" s="1015"/>
      <c r="AD116" s="1015"/>
      <c r="AE116" s="1016"/>
      <c r="AF116" s="1017" t="s">
        <v>138</v>
      </c>
      <c r="AG116" s="1015"/>
      <c r="AH116" s="1015"/>
      <c r="AI116" s="1015"/>
      <c r="AJ116" s="1016"/>
      <c r="AK116" s="1017" t="s">
        <v>138</v>
      </c>
      <c r="AL116" s="1015"/>
      <c r="AM116" s="1015"/>
      <c r="AN116" s="1015"/>
      <c r="AO116" s="1016"/>
      <c r="AP116" s="1018" t="s">
        <v>138</v>
      </c>
      <c r="AQ116" s="1019"/>
      <c r="AR116" s="1019"/>
      <c r="AS116" s="1019"/>
      <c r="AT116" s="1020"/>
      <c r="AU116" s="956"/>
      <c r="AV116" s="957"/>
      <c r="AW116" s="957"/>
      <c r="AX116" s="957"/>
      <c r="AY116" s="957"/>
      <c r="AZ116" s="1023" t="s">
        <v>459</v>
      </c>
      <c r="BA116" s="1024"/>
      <c r="BB116" s="1024"/>
      <c r="BC116" s="1024"/>
      <c r="BD116" s="1024"/>
      <c r="BE116" s="1024"/>
      <c r="BF116" s="1024"/>
      <c r="BG116" s="1024"/>
      <c r="BH116" s="1024"/>
      <c r="BI116" s="1024"/>
      <c r="BJ116" s="1024"/>
      <c r="BK116" s="1024"/>
      <c r="BL116" s="1024"/>
      <c r="BM116" s="1024"/>
      <c r="BN116" s="1024"/>
      <c r="BO116" s="1024"/>
      <c r="BP116" s="1025"/>
      <c r="BQ116" s="975" t="s">
        <v>138</v>
      </c>
      <c r="BR116" s="976"/>
      <c r="BS116" s="976"/>
      <c r="BT116" s="976"/>
      <c r="BU116" s="976"/>
      <c r="BV116" s="976" t="s">
        <v>138</v>
      </c>
      <c r="BW116" s="976"/>
      <c r="BX116" s="976"/>
      <c r="BY116" s="976"/>
      <c r="BZ116" s="976"/>
      <c r="CA116" s="976" t="s">
        <v>443</v>
      </c>
      <c r="CB116" s="976"/>
      <c r="CC116" s="976"/>
      <c r="CD116" s="976"/>
      <c r="CE116" s="976"/>
      <c r="CF116" s="970" t="s">
        <v>138</v>
      </c>
      <c r="CG116" s="971"/>
      <c r="CH116" s="971"/>
      <c r="CI116" s="971"/>
      <c r="CJ116" s="971"/>
      <c r="CK116" s="1001"/>
      <c r="CL116" s="1002"/>
      <c r="CM116" s="972" t="s">
        <v>460</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138</v>
      </c>
      <c r="DH116" s="1015"/>
      <c r="DI116" s="1015"/>
      <c r="DJ116" s="1015"/>
      <c r="DK116" s="1016"/>
      <c r="DL116" s="1017" t="s">
        <v>138</v>
      </c>
      <c r="DM116" s="1015"/>
      <c r="DN116" s="1015"/>
      <c r="DO116" s="1015"/>
      <c r="DP116" s="1016"/>
      <c r="DQ116" s="1017" t="s">
        <v>138</v>
      </c>
      <c r="DR116" s="1015"/>
      <c r="DS116" s="1015"/>
      <c r="DT116" s="1015"/>
      <c r="DU116" s="1016"/>
      <c r="DV116" s="1018" t="s">
        <v>138</v>
      </c>
      <c r="DW116" s="1019"/>
      <c r="DX116" s="1019"/>
      <c r="DY116" s="1019"/>
      <c r="DZ116" s="1020"/>
    </row>
    <row r="117" spans="1:130" s="247" customFormat="1" ht="26.25" customHeight="1" x14ac:dyDescent="0.15">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461</v>
      </c>
      <c r="Z117" s="942"/>
      <c r="AA117" s="1032">
        <v>1591268</v>
      </c>
      <c r="AB117" s="1033"/>
      <c r="AC117" s="1033"/>
      <c r="AD117" s="1033"/>
      <c r="AE117" s="1034"/>
      <c r="AF117" s="1035">
        <v>1581768</v>
      </c>
      <c r="AG117" s="1033"/>
      <c r="AH117" s="1033"/>
      <c r="AI117" s="1033"/>
      <c r="AJ117" s="1034"/>
      <c r="AK117" s="1035">
        <v>1642405</v>
      </c>
      <c r="AL117" s="1033"/>
      <c r="AM117" s="1033"/>
      <c r="AN117" s="1033"/>
      <c r="AO117" s="1034"/>
      <c r="AP117" s="1036"/>
      <c r="AQ117" s="1037"/>
      <c r="AR117" s="1037"/>
      <c r="AS117" s="1037"/>
      <c r="AT117" s="1038"/>
      <c r="AU117" s="956"/>
      <c r="AV117" s="957"/>
      <c r="AW117" s="957"/>
      <c r="AX117" s="957"/>
      <c r="AY117" s="957"/>
      <c r="AZ117" s="1023" t="s">
        <v>462</v>
      </c>
      <c r="BA117" s="1024"/>
      <c r="BB117" s="1024"/>
      <c r="BC117" s="1024"/>
      <c r="BD117" s="1024"/>
      <c r="BE117" s="1024"/>
      <c r="BF117" s="1024"/>
      <c r="BG117" s="1024"/>
      <c r="BH117" s="1024"/>
      <c r="BI117" s="1024"/>
      <c r="BJ117" s="1024"/>
      <c r="BK117" s="1024"/>
      <c r="BL117" s="1024"/>
      <c r="BM117" s="1024"/>
      <c r="BN117" s="1024"/>
      <c r="BO117" s="1024"/>
      <c r="BP117" s="1025"/>
      <c r="BQ117" s="975" t="s">
        <v>443</v>
      </c>
      <c r="BR117" s="976"/>
      <c r="BS117" s="976"/>
      <c r="BT117" s="976"/>
      <c r="BU117" s="976"/>
      <c r="BV117" s="976" t="s">
        <v>412</v>
      </c>
      <c r="BW117" s="976"/>
      <c r="BX117" s="976"/>
      <c r="BY117" s="976"/>
      <c r="BZ117" s="976"/>
      <c r="CA117" s="976" t="s">
        <v>138</v>
      </c>
      <c r="CB117" s="976"/>
      <c r="CC117" s="976"/>
      <c r="CD117" s="976"/>
      <c r="CE117" s="976"/>
      <c r="CF117" s="970" t="s">
        <v>443</v>
      </c>
      <c r="CG117" s="971"/>
      <c r="CH117" s="971"/>
      <c r="CI117" s="971"/>
      <c r="CJ117" s="971"/>
      <c r="CK117" s="1001"/>
      <c r="CL117" s="1002"/>
      <c r="CM117" s="972" t="s">
        <v>463</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138</v>
      </c>
      <c r="DH117" s="1015"/>
      <c r="DI117" s="1015"/>
      <c r="DJ117" s="1015"/>
      <c r="DK117" s="1016"/>
      <c r="DL117" s="1017" t="s">
        <v>138</v>
      </c>
      <c r="DM117" s="1015"/>
      <c r="DN117" s="1015"/>
      <c r="DO117" s="1015"/>
      <c r="DP117" s="1016"/>
      <c r="DQ117" s="1017" t="s">
        <v>138</v>
      </c>
      <c r="DR117" s="1015"/>
      <c r="DS117" s="1015"/>
      <c r="DT117" s="1015"/>
      <c r="DU117" s="1016"/>
      <c r="DV117" s="1018" t="s">
        <v>440</v>
      </c>
      <c r="DW117" s="1019"/>
      <c r="DX117" s="1019"/>
      <c r="DY117" s="1019"/>
      <c r="DZ117" s="1020"/>
    </row>
    <row r="118" spans="1:130" s="247" customFormat="1" ht="26.25" customHeight="1" x14ac:dyDescent="0.15">
      <c r="A118" s="960" t="s">
        <v>433</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431</v>
      </c>
      <c r="AB118" s="941"/>
      <c r="AC118" s="941"/>
      <c r="AD118" s="941"/>
      <c r="AE118" s="942"/>
      <c r="AF118" s="940" t="s">
        <v>310</v>
      </c>
      <c r="AG118" s="941"/>
      <c r="AH118" s="941"/>
      <c r="AI118" s="941"/>
      <c r="AJ118" s="942"/>
      <c r="AK118" s="940" t="s">
        <v>309</v>
      </c>
      <c r="AL118" s="941"/>
      <c r="AM118" s="941"/>
      <c r="AN118" s="941"/>
      <c r="AO118" s="942"/>
      <c r="AP118" s="1027" t="s">
        <v>432</v>
      </c>
      <c r="AQ118" s="1028"/>
      <c r="AR118" s="1028"/>
      <c r="AS118" s="1028"/>
      <c r="AT118" s="1029"/>
      <c r="AU118" s="956"/>
      <c r="AV118" s="957"/>
      <c r="AW118" s="957"/>
      <c r="AX118" s="957"/>
      <c r="AY118" s="957"/>
      <c r="AZ118" s="1030" t="s">
        <v>464</v>
      </c>
      <c r="BA118" s="1021"/>
      <c r="BB118" s="1021"/>
      <c r="BC118" s="1021"/>
      <c r="BD118" s="1021"/>
      <c r="BE118" s="1021"/>
      <c r="BF118" s="1021"/>
      <c r="BG118" s="1021"/>
      <c r="BH118" s="1021"/>
      <c r="BI118" s="1021"/>
      <c r="BJ118" s="1021"/>
      <c r="BK118" s="1021"/>
      <c r="BL118" s="1021"/>
      <c r="BM118" s="1021"/>
      <c r="BN118" s="1021"/>
      <c r="BO118" s="1021"/>
      <c r="BP118" s="1022"/>
      <c r="BQ118" s="1053" t="s">
        <v>443</v>
      </c>
      <c r="BR118" s="1054"/>
      <c r="BS118" s="1054"/>
      <c r="BT118" s="1054"/>
      <c r="BU118" s="1054"/>
      <c r="BV118" s="1054" t="s">
        <v>138</v>
      </c>
      <c r="BW118" s="1054"/>
      <c r="BX118" s="1054"/>
      <c r="BY118" s="1054"/>
      <c r="BZ118" s="1054"/>
      <c r="CA118" s="1054" t="s">
        <v>138</v>
      </c>
      <c r="CB118" s="1054"/>
      <c r="CC118" s="1054"/>
      <c r="CD118" s="1054"/>
      <c r="CE118" s="1054"/>
      <c r="CF118" s="970" t="s">
        <v>138</v>
      </c>
      <c r="CG118" s="971"/>
      <c r="CH118" s="971"/>
      <c r="CI118" s="971"/>
      <c r="CJ118" s="971"/>
      <c r="CK118" s="1001"/>
      <c r="CL118" s="1002"/>
      <c r="CM118" s="972" t="s">
        <v>465</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443</v>
      </c>
      <c r="DH118" s="1015"/>
      <c r="DI118" s="1015"/>
      <c r="DJ118" s="1015"/>
      <c r="DK118" s="1016"/>
      <c r="DL118" s="1017" t="s">
        <v>138</v>
      </c>
      <c r="DM118" s="1015"/>
      <c r="DN118" s="1015"/>
      <c r="DO118" s="1015"/>
      <c r="DP118" s="1016"/>
      <c r="DQ118" s="1017" t="s">
        <v>138</v>
      </c>
      <c r="DR118" s="1015"/>
      <c r="DS118" s="1015"/>
      <c r="DT118" s="1015"/>
      <c r="DU118" s="1016"/>
      <c r="DV118" s="1018" t="s">
        <v>443</v>
      </c>
      <c r="DW118" s="1019"/>
      <c r="DX118" s="1019"/>
      <c r="DY118" s="1019"/>
      <c r="DZ118" s="1020"/>
    </row>
    <row r="119" spans="1:130" s="247" customFormat="1" ht="26.25" customHeight="1" x14ac:dyDescent="0.15">
      <c r="A119" s="1114" t="s">
        <v>436</v>
      </c>
      <c r="B119" s="1000"/>
      <c r="C119" s="979" t="s">
        <v>437</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138</v>
      </c>
      <c r="AB119" s="948"/>
      <c r="AC119" s="948"/>
      <c r="AD119" s="948"/>
      <c r="AE119" s="949"/>
      <c r="AF119" s="950" t="s">
        <v>440</v>
      </c>
      <c r="AG119" s="948"/>
      <c r="AH119" s="948"/>
      <c r="AI119" s="948"/>
      <c r="AJ119" s="949"/>
      <c r="AK119" s="950" t="s">
        <v>138</v>
      </c>
      <c r="AL119" s="948"/>
      <c r="AM119" s="948"/>
      <c r="AN119" s="948"/>
      <c r="AO119" s="949"/>
      <c r="AP119" s="951" t="s">
        <v>138</v>
      </c>
      <c r="AQ119" s="952"/>
      <c r="AR119" s="952"/>
      <c r="AS119" s="952"/>
      <c r="AT119" s="953"/>
      <c r="AU119" s="958"/>
      <c r="AV119" s="959"/>
      <c r="AW119" s="959"/>
      <c r="AX119" s="959"/>
      <c r="AY119" s="959"/>
      <c r="AZ119" s="278" t="s">
        <v>186</v>
      </c>
      <c r="BA119" s="278"/>
      <c r="BB119" s="278"/>
      <c r="BC119" s="278"/>
      <c r="BD119" s="278"/>
      <c r="BE119" s="278"/>
      <c r="BF119" s="278"/>
      <c r="BG119" s="278"/>
      <c r="BH119" s="278"/>
      <c r="BI119" s="278"/>
      <c r="BJ119" s="278"/>
      <c r="BK119" s="278"/>
      <c r="BL119" s="278"/>
      <c r="BM119" s="278"/>
      <c r="BN119" s="278"/>
      <c r="BO119" s="1031" t="s">
        <v>466</v>
      </c>
      <c r="BP119" s="1062"/>
      <c r="BQ119" s="1053">
        <v>19315153</v>
      </c>
      <c r="BR119" s="1054"/>
      <c r="BS119" s="1054"/>
      <c r="BT119" s="1054"/>
      <c r="BU119" s="1054"/>
      <c r="BV119" s="1054">
        <v>19293423</v>
      </c>
      <c r="BW119" s="1054"/>
      <c r="BX119" s="1054"/>
      <c r="BY119" s="1054"/>
      <c r="BZ119" s="1054"/>
      <c r="CA119" s="1054">
        <v>20216847</v>
      </c>
      <c r="CB119" s="1054"/>
      <c r="CC119" s="1054"/>
      <c r="CD119" s="1054"/>
      <c r="CE119" s="1054"/>
      <c r="CF119" s="1055"/>
      <c r="CG119" s="1056"/>
      <c r="CH119" s="1056"/>
      <c r="CI119" s="1056"/>
      <c r="CJ119" s="1057"/>
      <c r="CK119" s="1003"/>
      <c r="CL119" s="1004"/>
      <c r="CM119" s="1058" t="s">
        <v>467</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439</v>
      </c>
      <c r="DH119" s="1040"/>
      <c r="DI119" s="1040"/>
      <c r="DJ119" s="1040"/>
      <c r="DK119" s="1041"/>
      <c r="DL119" s="1039" t="s">
        <v>443</v>
      </c>
      <c r="DM119" s="1040"/>
      <c r="DN119" s="1040"/>
      <c r="DO119" s="1040"/>
      <c r="DP119" s="1041"/>
      <c r="DQ119" s="1039" t="s">
        <v>440</v>
      </c>
      <c r="DR119" s="1040"/>
      <c r="DS119" s="1040"/>
      <c r="DT119" s="1040"/>
      <c r="DU119" s="1041"/>
      <c r="DV119" s="1042" t="s">
        <v>138</v>
      </c>
      <c r="DW119" s="1043"/>
      <c r="DX119" s="1043"/>
      <c r="DY119" s="1043"/>
      <c r="DZ119" s="1044"/>
    </row>
    <row r="120" spans="1:130" s="247" customFormat="1" ht="26.25" customHeight="1" x14ac:dyDescent="0.15">
      <c r="A120" s="1115"/>
      <c r="B120" s="1002"/>
      <c r="C120" s="972" t="s">
        <v>442</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443</v>
      </c>
      <c r="AB120" s="1015"/>
      <c r="AC120" s="1015"/>
      <c r="AD120" s="1015"/>
      <c r="AE120" s="1016"/>
      <c r="AF120" s="1017" t="s">
        <v>138</v>
      </c>
      <c r="AG120" s="1015"/>
      <c r="AH120" s="1015"/>
      <c r="AI120" s="1015"/>
      <c r="AJ120" s="1016"/>
      <c r="AK120" s="1017" t="s">
        <v>443</v>
      </c>
      <c r="AL120" s="1015"/>
      <c r="AM120" s="1015"/>
      <c r="AN120" s="1015"/>
      <c r="AO120" s="1016"/>
      <c r="AP120" s="1018" t="s">
        <v>412</v>
      </c>
      <c r="AQ120" s="1019"/>
      <c r="AR120" s="1019"/>
      <c r="AS120" s="1019"/>
      <c r="AT120" s="1020"/>
      <c r="AU120" s="1045" t="s">
        <v>468</v>
      </c>
      <c r="AV120" s="1046"/>
      <c r="AW120" s="1046"/>
      <c r="AX120" s="1046"/>
      <c r="AY120" s="1047"/>
      <c r="AZ120" s="996" t="s">
        <v>469</v>
      </c>
      <c r="BA120" s="945"/>
      <c r="BB120" s="945"/>
      <c r="BC120" s="945"/>
      <c r="BD120" s="945"/>
      <c r="BE120" s="945"/>
      <c r="BF120" s="945"/>
      <c r="BG120" s="945"/>
      <c r="BH120" s="945"/>
      <c r="BI120" s="945"/>
      <c r="BJ120" s="945"/>
      <c r="BK120" s="945"/>
      <c r="BL120" s="945"/>
      <c r="BM120" s="945"/>
      <c r="BN120" s="945"/>
      <c r="BO120" s="945"/>
      <c r="BP120" s="946"/>
      <c r="BQ120" s="982">
        <v>5129383</v>
      </c>
      <c r="BR120" s="983"/>
      <c r="BS120" s="983"/>
      <c r="BT120" s="983"/>
      <c r="BU120" s="983"/>
      <c r="BV120" s="983">
        <v>4714697</v>
      </c>
      <c r="BW120" s="983"/>
      <c r="BX120" s="983"/>
      <c r="BY120" s="983"/>
      <c r="BZ120" s="983"/>
      <c r="CA120" s="983">
        <v>4598391</v>
      </c>
      <c r="CB120" s="983"/>
      <c r="CC120" s="983"/>
      <c r="CD120" s="983"/>
      <c r="CE120" s="983"/>
      <c r="CF120" s="997">
        <v>98.2</v>
      </c>
      <c r="CG120" s="998"/>
      <c r="CH120" s="998"/>
      <c r="CI120" s="998"/>
      <c r="CJ120" s="998"/>
      <c r="CK120" s="1063" t="s">
        <v>470</v>
      </c>
      <c r="CL120" s="1064"/>
      <c r="CM120" s="1064"/>
      <c r="CN120" s="1064"/>
      <c r="CO120" s="1065"/>
      <c r="CP120" s="1071" t="s">
        <v>471</v>
      </c>
      <c r="CQ120" s="1072"/>
      <c r="CR120" s="1072"/>
      <c r="CS120" s="1072"/>
      <c r="CT120" s="1072"/>
      <c r="CU120" s="1072"/>
      <c r="CV120" s="1072"/>
      <c r="CW120" s="1072"/>
      <c r="CX120" s="1072"/>
      <c r="CY120" s="1072"/>
      <c r="CZ120" s="1072"/>
      <c r="DA120" s="1072"/>
      <c r="DB120" s="1072"/>
      <c r="DC120" s="1072"/>
      <c r="DD120" s="1072"/>
      <c r="DE120" s="1072"/>
      <c r="DF120" s="1073"/>
      <c r="DG120" s="982">
        <v>3030229</v>
      </c>
      <c r="DH120" s="983"/>
      <c r="DI120" s="983"/>
      <c r="DJ120" s="983"/>
      <c r="DK120" s="983"/>
      <c r="DL120" s="983">
        <v>2778916</v>
      </c>
      <c r="DM120" s="983"/>
      <c r="DN120" s="983"/>
      <c r="DO120" s="983"/>
      <c r="DP120" s="983"/>
      <c r="DQ120" s="983">
        <v>2533735</v>
      </c>
      <c r="DR120" s="983"/>
      <c r="DS120" s="983"/>
      <c r="DT120" s="983"/>
      <c r="DU120" s="983"/>
      <c r="DV120" s="984">
        <v>54.1</v>
      </c>
      <c r="DW120" s="984"/>
      <c r="DX120" s="984"/>
      <c r="DY120" s="984"/>
      <c r="DZ120" s="985"/>
    </row>
    <row r="121" spans="1:130" s="247" customFormat="1" ht="26.25" customHeight="1" x14ac:dyDescent="0.15">
      <c r="A121" s="1115"/>
      <c r="B121" s="1002"/>
      <c r="C121" s="1023" t="s">
        <v>472</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138</v>
      </c>
      <c r="AB121" s="1015"/>
      <c r="AC121" s="1015"/>
      <c r="AD121" s="1015"/>
      <c r="AE121" s="1016"/>
      <c r="AF121" s="1017" t="s">
        <v>439</v>
      </c>
      <c r="AG121" s="1015"/>
      <c r="AH121" s="1015"/>
      <c r="AI121" s="1015"/>
      <c r="AJ121" s="1016"/>
      <c r="AK121" s="1017" t="s">
        <v>138</v>
      </c>
      <c r="AL121" s="1015"/>
      <c r="AM121" s="1015"/>
      <c r="AN121" s="1015"/>
      <c r="AO121" s="1016"/>
      <c r="AP121" s="1018" t="s">
        <v>443</v>
      </c>
      <c r="AQ121" s="1019"/>
      <c r="AR121" s="1019"/>
      <c r="AS121" s="1019"/>
      <c r="AT121" s="1020"/>
      <c r="AU121" s="1048"/>
      <c r="AV121" s="1049"/>
      <c r="AW121" s="1049"/>
      <c r="AX121" s="1049"/>
      <c r="AY121" s="1050"/>
      <c r="AZ121" s="1005" t="s">
        <v>473</v>
      </c>
      <c r="BA121" s="1006"/>
      <c r="BB121" s="1006"/>
      <c r="BC121" s="1006"/>
      <c r="BD121" s="1006"/>
      <c r="BE121" s="1006"/>
      <c r="BF121" s="1006"/>
      <c r="BG121" s="1006"/>
      <c r="BH121" s="1006"/>
      <c r="BI121" s="1006"/>
      <c r="BJ121" s="1006"/>
      <c r="BK121" s="1006"/>
      <c r="BL121" s="1006"/>
      <c r="BM121" s="1006"/>
      <c r="BN121" s="1006"/>
      <c r="BO121" s="1006"/>
      <c r="BP121" s="1007"/>
      <c r="BQ121" s="975">
        <v>107318</v>
      </c>
      <c r="BR121" s="976"/>
      <c r="BS121" s="976"/>
      <c r="BT121" s="976"/>
      <c r="BU121" s="976"/>
      <c r="BV121" s="976">
        <v>120278</v>
      </c>
      <c r="BW121" s="976"/>
      <c r="BX121" s="976"/>
      <c r="BY121" s="976"/>
      <c r="BZ121" s="976"/>
      <c r="CA121" s="976">
        <v>123604</v>
      </c>
      <c r="CB121" s="976"/>
      <c r="CC121" s="976"/>
      <c r="CD121" s="976"/>
      <c r="CE121" s="976"/>
      <c r="CF121" s="970">
        <v>2.6</v>
      </c>
      <c r="CG121" s="971"/>
      <c r="CH121" s="971"/>
      <c r="CI121" s="971"/>
      <c r="CJ121" s="971"/>
      <c r="CK121" s="1066"/>
      <c r="CL121" s="1067"/>
      <c r="CM121" s="1067"/>
      <c r="CN121" s="1067"/>
      <c r="CO121" s="1068"/>
      <c r="CP121" s="1076" t="s">
        <v>474</v>
      </c>
      <c r="CQ121" s="1077"/>
      <c r="CR121" s="1077"/>
      <c r="CS121" s="1077"/>
      <c r="CT121" s="1077"/>
      <c r="CU121" s="1077"/>
      <c r="CV121" s="1077"/>
      <c r="CW121" s="1077"/>
      <c r="CX121" s="1077"/>
      <c r="CY121" s="1077"/>
      <c r="CZ121" s="1077"/>
      <c r="DA121" s="1077"/>
      <c r="DB121" s="1077"/>
      <c r="DC121" s="1077"/>
      <c r="DD121" s="1077"/>
      <c r="DE121" s="1077"/>
      <c r="DF121" s="1078"/>
      <c r="DG121" s="975">
        <v>240613</v>
      </c>
      <c r="DH121" s="976"/>
      <c r="DI121" s="976"/>
      <c r="DJ121" s="976"/>
      <c r="DK121" s="976"/>
      <c r="DL121" s="976">
        <v>767286</v>
      </c>
      <c r="DM121" s="976"/>
      <c r="DN121" s="976"/>
      <c r="DO121" s="976"/>
      <c r="DP121" s="976"/>
      <c r="DQ121" s="976">
        <v>1811607</v>
      </c>
      <c r="DR121" s="976"/>
      <c r="DS121" s="976"/>
      <c r="DT121" s="976"/>
      <c r="DU121" s="976"/>
      <c r="DV121" s="977">
        <v>38.700000000000003</v>
      </c>
      <c r="DW121" s="977"/>
      <c r="DX121" s="977"/>
      <c r="DY121" s="977"/>
      <c r="DZ121" s="978"/>
    </row>
    <row r="122" spans="1:130" s="247" customFormat="1" ht="26.25" customHeight="1" x14ac:dyDescent="0.15">
      <c r="A122" s="1115"/>
      <c r="B122" s="1002"/>
      <c r="C122" s="972" t="s">
        <v>454</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138</v>
      </c>
      <c r="AB122" s="1015"/>
      <c r="AC122" s="1015"/>
      <c r="AD122" s="1015"/>
      <c r="AE122" s="1016"/>
      <c r="AF122" s="1017" t="s">
        <v>138</v>
      </c>
      <c r="AG122" s="1015"/>
      <c r="AH122" s="1015"/>
      <c r="AI122" s="1015"/>
      <c r="AJ122" s="1016"/>
      <c r="AK122" s="1017" t="s">
        <v>138</v>
      </c>
      <c r="AL122" s="1015"/>
      <c r="AM122" s="1015"/>
      <c r="AN122" s="1015"/>
      <c r="AO122" s="1016"/>
      <c r="AP122" s="1018" t="s">
        <v>443</v>
      </c>
      <c r="AQ122" s="1019"/>
      <c r="AR122" s="1019"/>
      <c r="AS122" s="1019"/>
      <c r="AT122" s="1020"/>
      <c r="AU122" s="1048"/>
      <c r="AV122" s="1049"/>
      <c r="AW122" s="1049"/>
      <c r="AX122" s="1049"/>
      <c r="AY122" s="1050"/>
      <c r="AZ122" s="1030" t="s">
        <v>475</v>
      </c>
      <c r="BA122" s="1021"/>
      <c r="BB122" s="1021"/>
      <c r="BC122" s="1021"/>
      <c r="BD122" s="1021"/>
      <c r="BE122" s="1021"/>
      <c r="BF122" s="1021"/>
      <c r="BG122" s="1021"/>
      <c r="BH122" s="1021"/>
      <c r="BI122" s="1021"/>
      <c r="BJ122" s="1021"/>
      <c r="BK122" s="1021"/>
      <c r="BL122" s="1021"/>
      <c r="BM122" s="1021"/>
      <c r="BN122" s="1021"/>
      <c r="BO122" s="1021"/>
      <c r="BP122" s="1022"/>
      <c r="BQ122" s="1053">
        <v>11847333</v>
      </c>
      <c r="BR122" s="1054"/>
      <c r="BS122" s="1054"/>
      <c r="BT122" s="1054"/>
      <c r="BU122" s="1054"/>
      <c r="BV122" s="1054">
        <v>11985306</v>
      </c>
      <c r="BW122" s="1054"/>
      <c r="BX122" s="1054"/>
      <c r="BY122" s="1054"/>
      <c r="BZ122" s="1054"/>
      <c r="CA122" s="1054">
        <v>12357588</v>
      </c>
      <c r="CB122" s="1054"/>
      <c r="CC122" s="1054"/>
      <c r="CD122" s="1054"/>
      <c r="CE122" s="1054"/>
      <c r="CF122" s="1074">
        <v>263.8</v>
      </c>
      <c r="CG122" s="1075"/>
      <c r="CH122" s="1075"/>
      <c r="CI122" s="1075"/>
      <c r="CJ122" s="1075"/>
      <c r="CK122" s="1066"/>
      <c r="CL122" s="1067"/>
      <c r="CM122" s="1067"/>
      <c r="CN122" s="1067"/>
      <c r="CO122" s="1068"/>
      <c r="CP122" s="1076" t="s">
        <v>476</v>
      </c>
      <c r="CQ122" s="1077"/>
      <c r="CR122" s="1077"/>
      <c r="CS122" s="1077"/>
      <c r="CT122" s="1077"/>
      <c r="CU122" s="1077"/>
      <c r="CV122" s="1077"/>
      <c r="CW122" s="1077"/>
      <c r="CX122" s="1077"/>
      <c r="CY122" s="1077"/>
      <c r="CZ122" s="1077"/>
      <c r="DA122" s="1077"/>
      <c r="DB122" s="1077"/>
      <c r="DC122" s="1077"/>
      <c r="DD122" s="1077"/>
      <c r="DE122" s="1077"/>
      <c r="DF122" s="1078"/>
      <c r="DG122" s="975">
        <v>338006</v>
      </c>
      <c r="DH122" s="976"/>
      <c r="DI122" s="976"/>
      <c r="DJ122" s="976"/>
      <c r="DK122" s="976"/>
      <c r="DL122" s="976">
        <v>561053</v>
      </c>
      <c r="DM122" s="976"/>
      <c r="DN122" s="976"/>
      <c r="DO122" s="976"/>
      <c r="DP122" s="976"/>
      <c r="DQ122" s="976">
        <v>747644</v>
      </c>
      <c r="DR122" s="976"/>
      <c r="DS122" s="976"/>
      <c r="DT122" s="976"/>
      <c r="DU122" s="976"/>
      <c r="DV122" s="977">
        <v>16</v>
      </c>
      <c r="DW122" s="977"/>
      <c r="DX122" s="977"/>
      <c r="DY122" s="977"/>
      <c r="DZ122" s="978"/>
    </row>
    <row r="123" spans="1:130" s="247" customFormat="1" ht="26.25" customHeight="1" x14ac:dyDescent="0.15">
      <c r="A123" s="1115"/>
      <c r="B123" s="1002"/>
      <c r="C123" s="972" t="s">
        <v>460</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138</v>
      </c>
      <c r="AB123" s="1015"/>
      <c r="AC123" s="1015"/>
      <c r="AD123" s="1015"/>
      <c r="AE123" s="1016"/>
      <c r="AF123" s="1017" t="s">
        <v>412</v>
      </c>
      <c r="AG123" s="1015"/>
      <c r="AH123" s="1015"/>
      <c r="AI123" s="1015"/>
      <c r="AJ123" s="1016"/>
      <c r="AK123" s="1017" t="s">
        <v>138</v>
      </c>
      <c r="AL123" s="1015"/>
      <c r="AM123" s="1015"/>
      <c r="AN123" s="1015"/>
      <c r="AO123" s="1016"/>
      <c r="AP123" s="1018" t="s">
        <v>138</v>
      </c>
      <c r="AQ123" s="1019"/>
      <c r="AR123" s="1019"/>
      <c r="AS123" s="1019"/>
      <c r="AT123" s="1020"/>
      <c r="AU123" s="1051"/>
      <c r="AV123" s="1052"/>
      <c r="AW123" s="1052"/>
      <c r="AX123" s="1052"/>
      <c r="AY123" s="1052"/>
      <c r="AZ123" s="278" t="s">
        <v>186</v>
      </c>
      <c r="BA123" s="278"/>
      <c r="BB123" s="278"/>
      <c r="BC123" s="278"/>
      <c r="BD123" s="278"/>
      <c r="BE123" s="278"/>
      <c r="BF123" s="278"/>
      <c r="BG123" s="278"/>
      <c r="BH123" s="278"/>
      <c r="BI123" s="278"/>
      <c r="BJ123" s="278"/>
      <c r="BK123" s="278"/>
      <c r="BL123" s="278"/>
      <c r="BM123" s="278"/>
      <c r="BN123" s="278"/>
      <c r="BO123" s="1031" t="s">
        <v>477</v>
      </c>
      <c r="BP123" s="1062"/>
      <c r="BQ123" s="1121">
        <v>17084034</v>
      </c>
      <c r="BR123" s="1122"/>
      <c r="BS123" s="1122"/>
      <c r="BT123" s="1122"/>
      <c r="BU123" s="1122"/>
      <c r="BV123" s="1122">
        <v>16820281</v>
      </c>
      <c r="BW123" s="1122"/>
      <c r="BX123" s="1122"/>
      <c r="BY123" s="1122"/>
      <c r="BZ123" s="1122"/>
      <c r="CA123" s="1122">
        <v>17079583</v>
      </c>
      <c r="CB123" s="1122"/>
      <c r="CC123" s="1122"/>
      <c r="CD123" s="1122"/>
      <c r="CE123" s="1122"/>
      <c r="CF123" s="1055"/>
      <c r="CG123" s="1056"/>
      <c r="CH123" s="1056"/>
      <c r="CI123" s="1056"/>
      <c r="CJ123" s="1057"/>
      <c r="CK123" s="1066"/>
      <c r="CL123" s="1067"/>
      <c r="CM123" s="1067"/>
      <c r="CN123" s="1067"/>
      <c r="CO123" s="1068"/>
      <c r="CP123" s="1076" t="s">
        <v>478</v>
      </c>
      <c r="CQ123" s="1077"/>
      <c r="CR123" s="1077"/>
      <c r="CS123" s="1077"/>
      <c r="CT123" s="1077"/>
      <c r="CU123" s="1077"/>
      <c r="CV123" s="1077"/>
      <c r="CW123" s="1077"/>
      <c r="CX123" s="1077"/>
      <c r="CY123" s="1077"/>
      <c r="CZ123" s="1077"/>
      <c r="DA123" s="1077"/>
      <c r="DB123" s="1077"/>
      <c r="DC123" s="1077"/>
      <c r="DD123" s="1077"/>
      <c r="DE123" s="1077"/>
      <c r="DF123" s="1078"/>
      <c r="DG123" s="1014">
        <v>174452</v>
      </c>
      <c r="DH123" s="1015"/>
      <c r="DI123" s="1015"/>
      <c r="DJ123" s="1015"/>
      <c r="DK123" s="1016"/>
      <c r="DL123" s="1017">
        <v>176608</v>
      </c>
      <c r="DM123" s="1015"/>
      <c r="DN123" s="1015"/>
      <c r="DO123" s="1015"/>
      <c r="DP123" s="1016"/>
      <c r="DQ123" s="1017">
        <v>174130</v>
      </c>
      <c r="DR123" s="1015"/>
      <c r="DS123" s="1015"/>
      <c r="DT123" s="1015"/>
      <c r="DU123" s="1016"/>
      <c r="DV123" s="1018">
        <v>3.7</v>
      </c>
      <c r="DW123" s="1019"/>
      <c r="DX123" s="1019"/>
      <c r="DY123" s="1019"/>
      <c r="DZ123" s="1020"/>
    </row>
    <row r="124" spans="1:130" s="247" customFormat="1" ht="26.25" customHeight="1" thickBot="1" x14ac:dyDescent="0.2">
      <c r="A124" s="1115"/>
      <c r="B124" s="1002"/>
      <c r="C124" s="972" t="s">
        <v>463</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440</v>
      </c>
      <c r="AB124" s="1015"/>
      <c r="AC124" s="1015"/>
      <c r="AD124" s="1015"/>
      <c r="AE124" s="1016"/>
      <c r="AF124" s="1017" t="s">
        <v>443</v>
      </c>
      <c r="AG124" s="1015"/>
      <c r="AH124" s="1015"/>
      <c r="AI124" s="1015"/>
      <c r="AJ124" s="1016"/>
      <c r="AK124" s="1017" t="s">
        <v>440</v>
      </c>
      <c r="AL124" s="1015"/>
      <c r="AM124" s="1015"/>
      <c r="AN124" s="1015"/>
      <c r="AO124" s="1016"/>
      <c r="AP124" s="1018" t="s">
        <v>412</v>
      </c>
      <c r="AQ124" s="1019"/>
      <c r="AR124" s="1019"/>
      <c r="AS124" s="1019"/>
      <c r="AT124" s="1020"/>
      <c r="AU124" s="1117" t="s">
        <v>479</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47.2</v>
      </c>
      <c r="BR124" s="1084"/>
      <c r="BS124" s="1084"/>
      <c r="BT124" s="1084"/>
      <c r="BU124" s="1084"/>
      <c r="BV124" s="1084">
        <v>52.4</v>
      </c>
      <c r="BW124" s="1084"/>
      <c r="BX124" s="1084"/>
      <c r="BY124" s="1084"/>
      <c r="BZ124" s="1084"/>
      <c r="CA124" s="1084">
        <v>66.900000000000006</v>
      </c>
      <c r="CB124" s="1084"/>
      <c r="CC124" s="1084"/>
      <c r="CD124" s="1084"/>
      <c r="CE124" s="1084"/>
      <c r="CF124" s="1085"/>
      <c r="CG124" s="1086"/>
      <c r="CH124" s="1086"/>
      <c r="CI124" s="1086"/>
      <c r="CJ124" s="1087"/>
      <c r="CK124" s="1069"/>
      <c r="CL124" s="1069"/>
      <c r="CM124" s="1069"/>
      <c r="CN124" s="1069"/>
      <c r="CO124" s="1070"/>
      <c r="CP124" s="1076" t="s">
        <v>480</v>
      </c>
      <c r="CQ124" s="1077"/>
      <c r="CR124" s="1077"/>
      <c r="CS124" s="1077"/>
      <c r="CT124" s="1077"/>
      <c r="CU124" s="1077"/>
      <c r="CV124" s="1077"/>
      <c r="CW124" s="1077"/>
      <c r="CX124" s="1077"/>
      <c r="CY124" s="1077"/>
      <c r="CZ124" s="1077"/>
      <c r="DA124" s="1077"/>
      <c r="DB124" s="1077"/>
      <c r="DC124" s="1077"/>
      <c r="DD124" s="1077"/>
      <c r="DE124" s="1077"/>
      <c r="DF124" s="1078"/>
      <c r="DG124" s="1061" t="s">
        <v>439</v>
      </c>
      <c r="DH124" s="1040"/>
      <c r="DI124" s="1040"/>
      <c r="DJ124" s="1040"/>
      <c r="DK124" s="1041"/>
      <c r="DL124" s="1039" t="s">
        <v>138</v>
      </c>
      <c r="DM124" s="1040"/>
      <c r="DN124" s="1040"/>
      <c r="DO124" s="1040"/>
      <c r="DP124" s="1041"/>
      <c r="DQ124" s="1039" t="s">
        <v>138</v>
      </c>
      <c r="DR124" s="1040"/>
      <c r="DS124" s="1040"/>
      <c r="DT124" s="1040"/>
      <c r="DU124" s="1041"/>
      <c r="DV124" s="1042" t="s">
        <v>138</v>
      </c>
      <c r="DW124" s="1043"/>
      <c r="DX124" s="1043"/>
      <c r="DY124" s="1043"/>
      <c r="DZ124" s="1044"/>
    </row>
    <row r="125" spans="1:130" s="247" customFormat="1" ht="26.25" customHeight="1" x14ac:dyDescent="0.15">
      <c r="A125" s="1115"/>
      <c r="B125" s="1002"/>
      <c r="C125" s="972" t="s">
        <v>465</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138</v>
      </c>
      <c r="AB125" s="1015"/>
      <c r="AC125" s="1015"/>
      <c r="AD125" s="1015"/>
      <c r="AE125" s="1016"/>
      <c r="AF125" s="1017" t="s">
        <v>439</v>
      </c>
      <c r="AG125" s="1015"/>
      <c r="AH125" s="1015"/>
      <c r="AI125" s="1015"/>
      <c r="AJ125" s="1016"/>
      <c r="AK125" s="1017" t="s">
        <v>138</v>
      </c>
      <c r="AL125" s="1015"/>
      <c r="AM125" s="1015"/>
      <c r="AN125" s="1015"/>
      <c r="AO125" s="1016"/>
      <c r="AP125" s="1018" t="s">
        <v>138</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481</v>
      </c>
      <c r="CL125" s="1064"/>
      <c r="CM125" s="1064"/>
      <c r="CN125" s="1064"/>
      <c r="CO125" s="1065"/>
      <c r="CP125" s="996" t="s">
        <v>482</v>
      </c>
      <c r="CQ125" s="945"/>
      <c r="CR125" s="945"/>
      <c r="CS125" s="945"/>
      <c r="CT125" s="945"/>
      <c r="CU125" s="945"/>
      <c r="CV125" s="945"/>
      <c r="CW125" s="945"/>
      <c r="CX125" s="945"/>
      <c r="CY125" s="945"/>
      <c r="CZ125" s="945"/>
      <c r="DA125" s="945"/>
      <c r="DB125" s="945"/>
      <c r="DC125" s="945"/>
      <c r="DD125" s="945"/>
      <c r="DE125" s="945"/>
      <c r="DF125" s="946"/>
      <c r="DG125" s="982" t="s">
        <v>439</v>
      </c>
      <c r="DH125" s="983"/>
      <c r="DI125" s="983"/>
      <c r="DJ125" s="983"/>
      <c r="DK125" s="983"/>
      <c r="DL125" s="983" t="s">
        <v>439</v>
      </c>
      <c r="DM125" s="983"/>
      <c r="DN125" s="983"/>
      <c r="DO125" s="983"/>
      <c r="DP125" s="983"/>
      <c r="DQ125" s="983" t="s">
        <v>138</v>
      </c>
      <c r="DR125" s="983"/>
      <c r="DS125" s="983"/>
      <c r="DT125" s="983"/>
      <c r="DU125" s="983"/>
      <c r="DV125" s="984" t="s">
        <v>440</v>
      </c>
      <c r="DW125" s="984"/>
      <c r="DX125" s="984"/>
      <c r="DY125" s="984"/>
      <c r="DZ125" s="985"/>
    </row>
    <row r="126" spans="1:130" s="247" customFormat="1" ht="26.25" customHeight="1" thickBot="1" x14ac:dyDescent="0.2">
      <c r="A126" s="1115"/>
      <c r="B126" s="1002"/>
      <c r="C126" s="972" t="s">
        <v>467</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138</v>
      </c>
      <c r="AB126" s="1015"/>
      <c r="AC126" s="1015"/>
      <c r="AD126" s="1015"/>
      <c r="AE126" s="1016"/>
      <c r="AF126" s="1017" t="s">
        <v>138</v>
      </c>
      <c r="AG126" s="1015"/>
      <c r="AH126" s="1015"/>
      <c r="AI126" s="1015"/>
      <c r="AJ126" s="1016"/>
      <c r="AK126" s="1017" t="s">
        <v>138</v>
      </c>
      <c r="AL126" s="1015"/>
      <c r="AM126" s="1015"/>
      <c r="AN126" s="1015"/>
      <c r="AO126" s="1016"/>
      <c r="AP126" s="1018" t="s">
        <v>440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483</v>
      </c>
      <c r="CQ126" s="1006"/>
      <c r="CR126" s="1006"/>
      <c r="CS126" s="1006"/>
      <c r="CT126" s="1006"/>
      <c r="CU126" s="1006"/>
      <c r="CV126" s="1006"/>
      <c r="CW126" s="1006"/>
      <c r="CX126" s="1006"/>
      <c r="CY126" s="1006"/>
      <c r="CZ126" s="1006"/>
      <c r="DA126" s="1006"/>
      <c r="DB126" s="1006"/>
      <c r="DC126" s="1006"/>
      <c r="DD126" s="1006"/>
      <c r="DE126" s="1006"/>
      <c r="DF126" s="1007"/>
      <c r="DG126" s="975" t="s">
        <v>440</v>
      </c>
      <c r="DH126" s="976"/>
      <c r="DI126" s="976"/>
      <c r="DJ126" s="976"/>
      <c r="DK126" s="976"/>
      <c r="DL126" s="976" t="s">
        <v>440</v>
      </c>
      <c r="DM126" s="976"/>
      <c r="DN126" s="976"/>
      <c r="DO126" s="976"/>
      <c r="DP126" s="976"/>
      <c r="DQ126" s="976" t="s">
        <v>439</v>
      </c>
      <c r="DR126" s="976"/>
      <c r="DS126" s="976"/>
      <c r="DT126" s="976"/>
      <c r="DU126" s="976"/>
      <c r="DV126" s="977" t="s">
        <v>138</v>
      </c>
      <c r="DW126" s="977"/>
      <c r="DX126" s="977"/>
      <c r="DY126" s="977"/>
      <c r="DZ126" s="978"/>
    </row>
    <row r="127" spans="1:130" s="247" customFormat="1" ht="26.25" customHeight="1" x14ac:dyDescent="0.15">
      <c r="A127" s="1116"/>
      <c r="B127" s="1004"/>
      <c r="C127" s="1058" t="s">
        <v>484</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138</v>
      </c>
      <c r="AB127" s="1015"/>
      <c r="AC127" s="1015"/>
      <c r="AD127" s="1015"/>
      <c r="AE127" s="1016"/>
      <c r="AF127" s="1017" t="s">
        <v>443</v>
      </c>
      <c r="AG127" s="1015"/>
      <c r="AH127" s="1015"/>
      <c r="AI127" s="1015"/>
      <c r="AJ127" s="1016"/>
      <c r="AK127" s="1017" t="s">
        <v>138</v>
      </c>
      <c r="AL127" s="1015"/>
      <c r="AM127" s="1015"/>
      <c r="AN127" s="1015"/>
      <c r="AO127" s="1016"/>
      <c r="AP127" s="1018" t="s">
        <v>138</v>
      </c>
      <c r="AQ127" s="1019"/>
      <c r="AR127" s="1019"/>
      <c r="AS127" s="1019"/>
      <c r="AT127" s="1020"/>
      <c r="AU127" s="283"/>
      <c r="AV127" s="283"/>
      <c r="AW127" s="283"/>
      <c r="AX127" s="1088" t="s">
        <v>485</v>
      </c>
      <c r="AY127" s="1089"/>
      <c r="AZ127" s="1089"/>
      <c r="BA127" s="1089"/>
      <c r="BB127" s="1089"/>
      <c r="BC127" s="1089"/>
      <c r="BD127" s="1089"/>
      <c r="BE127" s="1090"/>
      <c r="BF127" s="1091" t="s">
        <v>486</v>
      </c>
      <c r="BG127" s="1089"/>
      <c r="BH127" s="1089"/>
      <c r="BI127" s="1089"/>
      <c r="BJ127" s="1089"/>
      <c r="BK127" s="1089"/>
      <c r="BL127" s="1090"/>
      <c r="BM127" s="1091" t="s">
        <v>487</v>
      </c>
      <c r="BN127" s="1089"/>
      <c r="BO127" s="1089"/>
      <c r="BP127" s="1089"/>
      <c r="BQ127" s="1089"/>
      <c r="BR127" s="1089"/>
      <c r="BS127" s="1090"/>
      <c r="BT127" s="1091" t="s">
        <v>488</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489</v>
      </c>
      <c r="CQ127" s="1006"/>
      <c r="CR127" s="1006"/>
      <c r="CS127" s="1006"/>
      <c r="CT127" s="1006"/>
      <c r="CU127" s="1006"/>
      <c r="CV127" s="1006"/>
      <c r="CW127" s="1006"/>
      <c r="CX127" s="1006"/>
      <c r="CY127" s="1006"/>
      <c r="CZ127" s="1006"/>
      <c r="DA127" s="1006"/>
      <c r="DB127" s="1006"/>
      <c r="DC127" s="1006"/>
      <c r="DD127" s="1006"/>
      <c r="DE127" s="1006"/>
      <c r="DF127" s="1007"/>
      <c r="DG127" s="975" t="s">
        <v>138</v>
      </c>
      <c r="DH127" s="976"/>
      <c r="DI127" s="976"/>
      <c r="DJ127" s="976"/>
      <c r="DK127" s="976"/>
      <c r="DL127" s="976" t="s">
        <v>138</v>
      </c>
      <c r="DM127" s="976"/>
      <c r="DN127" s="976"/>
      <c r="DO127" s="976"/>
      <c r="DP127" s="976"/>
      <c r="DQ127" s="976" t="s">
        <v>138</v>
      </c>
      <c r="DR127" s="976"/>
      <c r="DS127" s="976"/>
      <c r="DT127" s="976"/>
      <c r="DU127" s="976"/>
      <c r="DV127" s="977" t="s">
        <v>138</v>
      </c>
      <c r="DW127" s="977"/>
      <c r="DX127" s="977"/>
      <c r="DY127" s="977"/>
      <c r="DZ127" s="978"/>
    </row>
    <row r="128" spans="1:130" s="247" customFormat="1" ht="26.25" customHeight="1" thickBot="1" x14ac:dyDescent="0.2">
      <c r="A128" s="1099" t="s">
        <v>490</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491</v>
      </c>
      <c r="X128" s="1101"/>
      <c r="Y128" s="1101"/>
      <c r="Z128" s="1102"/>
      <c r="AA128" s="1103">
        <v>21549</v>
      </c>
      <c r="AB128" s="1104"/>
      <c r="AC128" s="1104"/>
      <c r="AD128" s="1104"/>
      <c r="AE128" s="1105"/>
      <c r="AF128" s="1106">
        <v>21983</v>
      </c>
      <c r="AG128" s="1104"/>
      <c r="AH128" s="1104"/>
      <c r="AI128" s="1104"/>
      <c r="AJ128" s="1105"/>
      <c r="AK128" s="1106">
        <v>18521</v>
      </c>
      <c r="AL128" s="1104"/>
      <c r="AM128" s="1104"/>
      <c r="AN128" s="1104"/>
      <c r="AO128" s="1105"/>
      <c r="AP128" s="1107"/>
      <c r="AQ128" s="1108"/>
      <c r="AR128" s="1108"/>
      <c r="AS128" s="1108"/>
      <c r="AT128" s="1109"/>
      <c r="AU128" s="283"/>
      <c r="AV128" s="283"/>
      <c r="AW128" s="283"/>
      <c r="AX128" s="944" t="s">
        <v>492</v>
      </c>
      <c r="AY128" s="945"/>
      <c r="AZ128" s="945"/>
      <c r="BA128" s="945"/>
      <c r="BB128" s="945"/>
      <c r="BC128" s="945"/>
      <c r="BD128" s="945"/>
      <c r="BE128" s="946"/>
      <c r="BF128" s="1110" t="s">
        <v>439</v>
      </c>
      <c r="BG128" s="1111"/>
      <c r="BH128" s="1111"/>
      <c r="BI128" s="1111"/>
      <c r="BJ128" s="1111"/>
      <c r="BK128" s="1111"/>
      <c r="BL128" s="1112"/>
      <c r="BM128" s="1110">
        <v>14.53</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493</v>
      </c>
      <c r="CQ128" s="1093"/>
      <c r="CR128" s="1093"/>
      <c r="CS128" s="1093"/>
      <c r="CT128" s="1093"/>
      <c r="CU128" s="1093"/>
      <c r="CV128" s="1093"/>
      <c r="CW128" s="1093"/>
      <c r="CX128" s="1093"/>
      <c r="CY128" s="1093"/>
      <c r="CZ128" s="1093"/>
      <c r="DA128" s="1093"/>
      <c r="DB128" s="1093"/>
      <c r="DC128" s="1093"/>
      <c r="DD128" s="1093"/>
      <c r="DE128" s="1093"/>
      <c r="DF128" s="1094"/>
      <c r="DG128" s="1095" t="s">
        <v>394</v>
      </c>
      <c r="DH128" s="1096"/>
      <c r="DI128" s="1096"/>
      <c r="DJ128" s="1096"/>
      <c r="DK128" s="1096"/>
      <c r="DL128" s="1096" t="s">
        <v>138</v>
      </c>
      <c r="DM128" s="1096"/>
      <c r="DN128" s="1096"/>
      <c r="DO128" s="1096"/>
      <c r="DP128" s="1096"/>
      <c r="DQ128" s="1096" t="s">
        <v>138</v>
      </c>
      <c r="DR128" s="1096"/>
      <c r="DS128" s="1096"/>
      <c r="DT128" s="1096"/>
      <c r="DU128" s="1096"/>
      <c r="DV128" s="1097" t="s">
        <v>138</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494</v>
      </c>
      <c r="X129" s="1130"/>
      <c r="Y129" s="1130"/>
      <c r="Z129" s="1131"/>
      <c r="AA129" s="1014">
        <v>5824254</v>
      </c>
      <c r="AB129" s="1015"/>
      <c r="AC129" s="1015"/>
      <c r="AD129" s="1015"/>
      <c r="AE129" s="1016"/>
      <c r="AF129" s="1017">
        <v>5816776</v>
      </c>
      <c r="AG129" s="1015"/>
      <c r="AH129" s="1015"/>
      <c r="AI129" s="1015"/>
      <c r="AJ129" s="1016"/>
      <c r="AK129" s="1017">
        <v>5814527</v>
      </c>
      <c r="AL129" s="1015"/>
      <c r="AM129" s="1015"/>
      <c r="AN129" s="1015"/>
      <c r="AO129" s="1016"/>
      <c r="AP129" s="1132"/>
      <c r="AQ129" s="1133"/>
      <c r="AR129" s="1133"/>
      <c r="AS129" s="1133"/>
      <c r="AT129" s="1134"/>
      <c r="AU129" s="285"/>
      <c r="AV129" s="285"/>
      <c r="AW129" s="285"/>
      <c r="AX129" s="1123" t="s">
        <v>495</v>
      </c>
      <c r="AY129" s="1006"/>
      <c r="AZ129" s="1006"/>
      <c r="BA129" s="1006"/>
      <c r="BB129" s="1006"/>
      <c r="BC129" s="1006"/>
      <c r="BD129" s="1006"/>
      <c r="BE129" s="1007"/>
      <c r="BF129" s="1124" t="s">
        <v>138</v>
      </c>
      <c r="BG129" s="1125"/>
      <c r="BH129" s="1125"/>
      <c r="BI129" s="1125"/>
      <c r="BJ129" s="1125"/>
      <c r="BK129" s="1125"/>
      <c r="BL129" s="1126"/>
      <c r="BM129" s="1124">
        <v>19.53</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496</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497</v>
      </c>
      <c r="X130" s="1130"/>
      <c r="Y130" s="1130"/>
      <c r="Z130" s="1131"/>
      <c r="AA130" s="1014">
        <v>1104824</v>
      </c>
      <c r="AB130" s="1015"/>
      <c r="AC130" s="1015"/>
      <c r="AD130" s="1015"/>
      <c r="AE130" s="1016"/>
      <c r="AF130" s="1017">
        <v>1105398</v>
      </c>
      <c r="AG130" s="1015"/>
      <c r="AH130" s="1015"/>
      <c r="AI130" s="1015"/>
      <c r="AJ130" s="1016"/>
      <c r="AK130" s="1017">
        <v>1130190</v>
      </c>
      <c r="AL130" s="1015"/>
      <c r="AM130" s="1015"/>
      <c r="AN130" s="1015"/>
      <c r="AO130" s="1016"/>
      <c r="AP130" s="1132"/>
      <c r="AQ130" s="1133"/>
      <c r="AR130" s="1133"/>
      <c r="AS130" s="1133"/>
      <c r="AT130" s="1134"/>
      <c r="AU130" s="285"/>
      <c r="AV130" s="285"/>
      <c r="AW130" s="285"/>
      <c r="AX130" s="1123" t="s">
        <v>498</v>
      </c>
      <c r="AY130" s="1006"/>
      <c r="AZ130" s="1006"/>
      <c r="BA130" s="1006"/>
      <c r="BB130" s="1006"/>
      <c r="BC130" s="1006"/>
      <c r="BD130" s="1006"/>
      <c r="BE130" s="1007"/>
      <c r="BF130" s="1160">
        <v>10</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499</v>
      </c>
      <c r="X131" s="1168"/>
      <c r="Y131" s="1168"/>
      <c r="Z131" s="1169"/>
      <c r="AA131" s="1061">
        <v>4719430</v>
      </c>
      <c r="AB131" s="1040"/>
      <c r="AC131" s="1040"/>
      <c r="AD131" s="1040"/>
      <c r="AE131" s="1041"/>
      <c r="AF131" s="1039">
        <v>4711378</v>
      </c>
      <c r="AG131" s="1040"/>
      <c r="AH131" s="1040"/>
      <c r="AI131" s="1040"/>
      <c r="AJ131" s="1041"/>
      <c r="AK131" s="1039">
        <v>4684337</v>
      </c>
      <c r="AL131" s="1040"/>
      <c r="AM131" s="1040"/>
      <c r="AN131" s="1040"/>
      <c r="AO131" s="1041"/>
      <c r="AP131" s="1170"/>
      <c r="AQ131" s="1171"/>
      <c r="AR131" s="1171"/>
      <c r="AS131" s="1171"/>
      <c r="AT131" s="1172"/>
      <c r="AU131" s="285"/>
      <c r="AV131" s="285"/>
      <c r="AW131" s="285"/>
      <c r="AX131" s="1142" t="s">
        <v>500</v>
      </c>
      <c r="AY131" s="1093"/>
      <c r="AZ131" s="1093"/>
      <c r="BA131" s="1093"/>
      <c r="BB131" s="1093"/>
      <c r="BC131" s="1093"/>
      <c r="BD131" s="1093"/>
      <c r="BE131" s="1094"/>
      <c r="BF131" s="1143">
        <v>66.900000000000006</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501</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502</v>
      </c>
      <c r="W132" s="1153"/>
      <c r="X132" s="1153"/>
      <c r="Y132" s="1153"/>
      <c r="Z132" s="1154"/>
      <c r="AA132" s="1155">
        <v>9.8506599309999991</v>
      </c>
      <c r="AB132" s="1156"/>
      <c r="AC132" s="1156"/>
      <c r="AD132" s="1156"/>
      <c r="AE132" s="1157"/>
      <c r="AF132" s="1158">
        <v>9.6444607080000004</v>
      </c>
      <c r="AG132" s="1156"/>
      <c r="AH132" s="1156"/>
      <c r="AI132" s="1156"/>
      <c r="AJ132" s="1157"/>
      <c r="AK132" s="1158">
        <v>10.53925027</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503</v>
      </c>
      <c r="W133" s="1136"/>
      <c r="X133" s="1136"/>
      <c r="Y133" s="1136"/>
      <c r="Z133" s="1137"/>
      <c r="AA133" s="1138">
        <v>9.3000000000000007</v>
      </c>
      <c r="AB133" s="1139"/>
      <c r="AC133" s="1139"/>
      <c r="AD133" s="1139"/>
      <c r="AE133" s="1140"/>
      <c r="AF133" s="1138">
        <v>9.3000000000000007</v>
      </c>
      <c r="AG133" s="1139"/>
      <c r="AH133" s="1139"/>
      <c r="AI133" s="1139"/>
      <c r="AJ133" s="1140"/>
      <c r="AK133" s="1138">
        <v>10</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K81ONwWyy3uhTUg8Ug16M0ricoHdP/1ygOzr6fMbbUVeEP1cvkf6Y4VdaCoW1n2ijqUg3PE3tnUt34XjWE7Rxg==" saltValue="Av6Pdfe6WL1KLUTN6p52U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16" orientation="landscape"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election activeCell="CV30" sqref="CV30"/>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h0R3YoQUjuGDHQWfKL6o1ODtuosLgrfQZbSWjoyQev9a4qSZIngYi0qcMKsjYluDyU3h6DPrJPsrryXI6j2yEw==" saltValue="SeEr+RwMFzLeSXihOARP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59"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yS8kpxt+v0VTq/Y5xxRril8k5qRMg69ZJtJTskbAYyi538EjDgWDzva0+gvn2hloip7cTAd6MeunIrw04E3bg==" saltValue="oYQuuYCXDsliG5XMcy65G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512</v>
      </c>
      <c r="AL9" s="1179"/>
      <c r="AM9" s="1179"/>
      <c r="AN9" s="1180"/>
      <c r="AO9" s="313">
        <v>1541760</v>
      </c>
      <c r="AP9" s="313">
        <v>124889</v>
      </c>
      <c r="AQ9" s="314">
        <v>99202</v>
      </c>
      <c r="AR9" s="315">
        <v>25.9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513</v>
      </c>
      <c r="AL10" s="1179"/>
      <c r="AM10" s="1179"/>
      <c r="AN10" s="1180"/>
      <c r="AO10" s="316">
        <v>100729</v>
      </c>
      <c r="AP10" s="316">
        <v>8159</v>
      </c>
      <c r="AQ10" s="317">
        <v>11247</v>
      </c>
      <c r="AR10" s="318">
        <v>-27.5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514</v>
      </c>
      <c r="AL11" s="1179"/>
      <c r="AM11" s="1179"/>
      <c r="AN11" s="1180"/>
      <c r="AO11" s="316">
        <v>292245</v>
      </c>
      <c r="AP11" s="316">
        <v>23673</v>
      </c>
      <c r="AQ11" s="317">
        <v>20554</v>
      </c>
      <c r="AR11" s="318">
        <v>15.2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515</v>
      </c>
      <c r="AL12" s="1179"/>
      <c r="AM12" s="1179"/>
      <c r="AN12" s="1180"/>
      <c r="AO12" s="316">
        <v>132504</v>
      </c>
      <c r="AP12" s="316">
        <v>10733</v>
      </c>
      <c r="AQ12" s="317">
        <v>2195</v>
      </c>
      <c r="AR12" s="318">
        <v>389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516</v>
      </c>
      <c r="AL13" s="1179"/>
      <c r="AM13" s="1179"/>
      <c r="AN13" s="1180"/>
      <c r="AO13" s="316" t="s">
        <v>517</v>
      </c>
      <c r="AP13" s="316" t="s">
        <v>517</v>
      </c>
      <c r="AQ13" s="317" t="s">
        <v>517</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518</v>
      </c>
      <c r="AL14" s="1179"/>
      <c r="AM14" s="1179"/>
      <c r="AN14" s="1180"/>
      <c r="AO14" s="316">
        <v>75483</v>
      </c>
      <c r="AP14" s="316">
        <v>6114</v>
      </c>
      <c r="AQ14" s="317">
        <v>4724</v>
      </c>
      <c r="AR14" s="318">
        <v>29.4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519</v>
      </c>
      <c r="AL15" s="1179"/>
      <c r="AM15" s="1179"/>
      <c r="AN15" s="1180"/>
      <c r="AO15" s="316">
        <v>54088</v>
      </c>
      <c r="AP15" s="316">
        <v>4381</v>
      </c>
      <c r="AQ15" s="317">
        <v>2851</v>
      </c>
      <c r="AR15" s="318">
        <v>53.7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520</v>
      </c>
      <c r="AL16" s="1182"/>
      <c r="AM16" s="1182"/>
      <c r="AN16" s="1183"/>
      <c r="AO16" s="316">
        <v>-135542</v>
      </c>
      <c r="AP16" s="316">
        <v>-10980</v>
      </c>
      <c r="AQ16" s="317">
        <v>-9556</v>
      </c>
      <c r="AR16" s="318">
        <v>14.9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186</v>
      </c>
      <c r="AL17" s="1182"/>
      <c r="AM17" s="1182"/>
      <c r="AN17" s="1183"/>
      <c r="AO17" s="316">
        <v>2061267</v>
      </c>
      <c r="AP17" s="316">
        <v>166972</v>
      </c>
      <c r="AQ17" s="317">
        <v>131217</v>
      </c>
      <c r="AR17" s="318">
        <v>27.2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525</v>
      </c>
      <c r="AL21" s="1174"/>
      <c r="AM21" s="1174"/>
      <c r="AN21" s="1175"/>
      <c r="AO21" s="328">
        <v>15.96</v>
      </c>
      <c r="AP21" s="329">
        <v>11.75</v>
      </c>
      <c r="AQ21" s="330">
        <v>4.21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526</v>
      </c>
      <c r="AL22" s="1174"/>
      <c r="AM22" s="1174"/>
      <c r="AN22" s="1175"/>
      <c r="AO22" s="333">
        <v>92.9</v>
      </c>
      <c r="AP22" s="334">
        <v>95.4</v>
      </c>
      <c r="AQ22" s="335">
        <v>-2.5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530</v>
      </c>
      <c r="AL32" s="1190"/>
      <c r="AM32" s="1190"/>
      <c r="AN32" s="1191"/>
      <c r="AO32" s="343">
        <v>1172794</v>
      </c>
      <c r="AP32" s="343">
        <v>95002</v>
      </c>
      <c r="AQ32" s="344">
        <v>84474</v>
      </c>
      <c r="AR32" s="345">
        <v>12.5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531</v>
      </c>
      <c r="AL33" s="1190"/>
      <c r="AM33" s="1190"/>
      <c r="AN33" s="1191"/>
      <c r="AO33" s="343" t="s">
        <v>517</v>
      </c>
      <c r="AP33" s="343" t="s">
        <v>517</v>
      </c>
      <c r="AQ33" s="344" t="s">
        <v>517</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532</v>
      </c>
      <c r="AL34" s="1190"/>
      <c r="AM34" s="1190"/>
      <c r="AN34" s="1191"/>
      <c r="AO34" s="343" t="s">
        <v>517</v>
      </c>
      <c r="AP34" s="343" t="s">
        <v>517</v>
      </c>
      <c r="AQ34" s="344" t="s">
        <v>517</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533</v>
      </c>
      <c r="AL35" s="1190"/>
      <c r="AM35" s="1190"/>
      <c r="AN35" s="1191"/>
      <c r="AO35" s="343">
        <v>401128</v>
      </c>
      <c r="AP35" s="343">
        <v>32493</v>
      </c>
      <c r="AQ35" s="344">
        <v>26788</v>
      </c>
      <c r="AR35" s="345">
        <v>21.3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534</v>
      </c>
      <c r="AL36" s="1190"/>
      <c r="AM36" s="1190"/>
      <c r="AN36" s="1191"/>
      <c r="AO36" s="343">
        <v>68483</v>
      </c>
      <c r="AP36" s="343">
        <v>5547</v>
      </c>
      <c r="AQ36" s="344">
        <v>3368</v>
      </c>
      <c r="AR36" s="345">
        <v>64.7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535</v>
      </c>
      <c r="AL37" s="1190"/>
      <c r="AM37" s="1190"/>
      <c r="AN37" s="1191"/>
      <c r="AO37" s="343" t="s">
        <v>517</v>
      </c>
      <c r="AP37" s="343" t="s">
        <v>517</v>
      </c>
      <c r="AQ37" s="344">
        <v>1258</v>
      </c>
      <c r="AR37" s="345" t="s">
        <v>517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536</v>
      </c>
      <c r="AL38" s="1193"/>
      <c r="AM38" s="1193"/>
      <c r="AN38" s="1194"/>
      <c r="AO38" s="346" t="s">
        <v>517</v>
      </c>
      <c r="AP38" s="346" t="s">
        <v>517</v>
      </c>
      <c r="AQ38" s="347">
        <v>17</v>
      </c>
      <c r="AR38" s="335" t="s">
        <v>517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537</v>
      </c>
      <c r="AL39" s="1193"/>
      <c r="AM39" s="1193"/>
      <c r="AN39" s="1194"/>
      <c r="AO39" s="343">
        <v>-18521</v>
      </c>
      <c r="AP39" s="343">
        <v>-1500</v>
      </c>
      <c r="AQ39" s="344">
        <v>-5714</v>
      </c>
      <c r="AR39" s="345">
        <v>-73.7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538</v>
      </c>
      <c r="AL40" s="1190"/>
      <c r="AM40" s="1190"/>
      <c r="AN40" s="1191"/>
      <c r="AO40" s="343">
        <v>-1130190</v>
      </c>
      <c r="AP40" s="343">
        <v>-91550</v>
      </c>
      <c r="AQ40" s="344">
        <v>-76184</v>
      </c>
      <c r="AR40" s="345">
        <v>20.2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301</v>
      </c>
      <c r="AL41" s="1196"/>
      <c r="AM41" s="1196"/>
      <c r="AN41" s="1197"/>
      <c r="AO41" s="343">
        <v>493694</v>
      </c>
      <c r="AP41" s="343">
        <v>39991</v>
      </c>
      <c r="AQ41" s="344">
        <v>34007</v>
      </c>
      <c r="AR41" s="345">
        <v>17.600000000000001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507</v>
      </c>
      <c r="AN49" s="1186" t="s">
        <v>542</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957079</v>
      </c>
      <c r="AN51" s="365">
        <v>68780</v>
      </c>
      <c r="AO51" s="366">
        <v>-31.7</v>
      </c>
      <c r="AP51" s="367">
        <v>93741</v>
      </c>
      <c r="AQ51" s="368">
        <v>-29.1</v>
      </c>
      <c r="AR51" s="369">
        <v>-2.6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626513</v>
      </c>
      <c r="AN52" s="373">
        <v>45024</v>
      </c>
      <c r="AO52" s="374">
        <v>-29.4</v>
      </c>
      <c r="AP52" s="375">
        <v>46285</v>
      </c>
      <c r="AQ52" s="376">
        <v>-31</v>
      </c>
      <c r="AR52" s="377">
        <v>1.6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1902196</v>
      </c>
      <c r="AN53" s="365">
        <v>140685</v>
      </c>
      <c r="AO53" s="366">
        <v>104.5</v>
      </c>
      <c r="AP53" s="367">
        <v>107537</v>
      </c>
      <c r="AQ53" s="368">
        <v>14.7</v>
      </c>
      <c r="AR53" s="369">
        <v>89.8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920752</v>
      </c>
      <c r="AN54" s="373">
        <v>68098</v>
      </c>
      <c r="AO54" s="374">
        <v>51.2</v>
      </c>
      <c r="AP54" s="375">
        <v>57923</v>
      </c>
      <c r="AQ54" s="376">
        <v>25.1</v>
      </c>
      <c r="AR54" s="377">
        <v>26.1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1661509</v>
      </c>
      <c r="AN55" s="365">
        <v>126168</v>
      </c>
      <c r="AO55" s="366">
        <v>-10.3</v>
      </c>
      <c r="AP55" s="367">
        <v>113913</v>
      </c>
      <c r="AQ55" s="368">
        <v>5.9</v>
      </c>
      <c r="AR55" s="369">
        <v>-16.2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1103127</v>
      </c>
      <c r="AN56" s="373">
        <v>83767</v>
      </c>
      <c r="AO56" s="374">
        <v>23</v>
      </c>
      <c r="AP56" s="375">
        <v>53160</v>
      </c>
      <c r="AQ56" s="376">
        <v>-8.1999999999999993</v>
      </c>
      <c r="AR56" s="377">
        <v>31.2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1255768</v>
      </c>
      <c r="AN57" s="365">
        <v>98023</v>
      </c>
      <c r="AO57" s="366">
        <v>-22.3</v>
      </c>
      <c r="AP57" s="367">
        <v>115050</v>
      </c>
      <c r="AQ57" s="368">
        <v>1</v>
      </c>
      <c r="AR57" s="369">
        <v>-23.3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698805</v>
      </c>
      <c r="AN58" s="373">
        <v>54547</v>
      </c>
      <c r="AO58" s="374">
        <v>-34.9</v>
      </c>
      <c r="AP58" s="375">
        <v>53792</v>
      </c>
      <c r="AQ58" s="376">
        <v>1.2</v>
      </c>
      <c r="AR58" s="377">
        <v>-36.1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1355363</v>
      </c>
      <c r="AN59" s="365">
        <v>109790</v>
      </c>
      <c r="AO59" s="366">
        <v>12</v>
      </c>
      <c r="AP59" s="367">
        <v>118252</v>
      </c>
      <c r="AQ59" s="368">
        <v>2.8</v>
      </c>
      <c r="AR59" s="369">
        <v>9.1999999999999993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1024586</v>
      </c>
      <c r="AN60" s="373">
        <v>82996</v>
      </c>
      <c r="AO60" s="374">
        <v>52.2</v>
      </c>
      <c r="AP60" s="375">
        <v>49994</v>
      </c>
      <c r="AQ60" s="376">
        <v>-7.1</v>
      </c>
      <c r="AR60" s="377">
        <v>59.3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1426383</v>
      </c>
      <c r="AN61" s="380">
        <v>108689</v>
      </c>
      <c r="AO61" s="381">
        <v>10.4</v>
      </c>
      <c r="AP61" s="382">
        <v>109699</v>
      </c>
      <c r="AQ61" s="383">
        <v>-0.9</v>
      </c>
      <c r="AR61" s="369">
        <v>11.3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874757</v>
      </c>
      <c r="AN62" s="373">
        <v>66886</v>
      </c>
      <c r="AO62" s="374">
        <v>12.4</v>
      </c>
      <c r="AP62" s="375">
        <v>52231</v>
      </c>
      <c r="AQ62" s="376">
        <v>-4</v>
      </c>
      <c r="AR62" s="377">
        <v>16.399999999999999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3cdS+x8sTjfBj2E34eIhy+koM1wPpZJ8LaeF+daxzFTRx1Vc59+Qtbi7/UrrjPnAfox8ZQqvv66bvHr1XGRkg==" saltValue="C20FgQnb8kIU7HY2QnjH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22"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bi6ALb/lGIQ26TpftbRrrGyWRTJB+5JlV4DUUYQTHUhKFAQ2zkzwbVKYkHs71DxOP9R5XsfPRL+66PyIUsu8fg==" saltValue="BjYdqEMiFYdc7eFBHwB/u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U49"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Az3db8VnUvjumvexaIIWev5hUUbBdnrWkVhb9jc1o13d/ne5kwW1g83HRJ5y29XcEQfQw1Mr5NSE6lJjgKK40Q==" saltValue="RC/xMv34+DcmtcBMxAAxC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3"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98" t="s">
        <v>3</v>
      </c>
      <c r="D47" s="1198"/>
      <c r="E47" s="1199"/>
      <c r="F47" s="11">
        <v>32.72</v>
      </c>
      <c r="G47" s="12">
        <v>35.86</v>
      </c>
      <c r="H47" s="12">
        <v>36.549999999999997</v>
      </c>
      <c r="I47" s="12">
        <v>29.73</v>
      </c>
      <c r="J47" s="13">
        <v>29.15</v>
      </c>
    </row>
    <row r="48" spans="2:10" ht="57.75" customHeight="1" x14ac:dyDescent="0.15">
      <c r="B48" s="14"/>
      <c r="C48" s="1200" t="s">
        <v>4</v>
      </c>
      <c r="D48" s="1200"/>
      <c r="E48" s="1201"/>
      <c r="F48" s="15">
        <v>5.42</v>
      </c>
      <c r="G48" s="16">
        <v>3.53</v>
      </c>
      <c r="H48" s="16">
        <v>2.23</v>
      </c>
      <c r="I48" s="16">
        <v>2.91</v>
      </c>
      <c r="J48" s="17">
        <v>2.78</v>
      </c>
    </row>
    <row r="49" spans="2:10" ht="57.75" customHeight="1" thickBot="1" x14ac:dyDescent="0.2">
      <c r="B49" s="18"/>
      <c r="C49" s="1202" t="s">
        <v>5</v>
      </c>
      <c r="D49" s="1202"/>
      <c r="E49" s="1203"/>
      <c r="F49" s="19">
        <v>0.86</v>
      </c>
      <c r="G49" s="20">
        <v>0.05</v>
      </c>
      <c r="H49" s="20" t="s">
        <v>563</v>
      </c>
      <c r="I49" s="20" t="s">
        <v>564</v>
      </c>
      <c r="J49" s="21" t="s">
        <v>565</v>
      </c>
    </row>
    <row r="50" spans="2:10" ht="13.5" customHeight="1" x14ac:dyDescent="0.15"/>
  </sheetData>
  <sheetProtection algorithmName="SHA-512" hashValue="yAxA1GoDMsP33pd+FVIFnPktHfQgqpe4e1YgA282UMvXnM0lPe9cjKQ6j1gqSoipD7oZQa0gS0/WmME8PwLoRg==" saltValue="K3zbxID36rR4b9uQDlNo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D1"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0" t="s">
        <v>566</v>
      </c>
      <c r="D34" s="1210"/>
      <c r="E34" s="1211"/>
      <c r="F34" s="32">
        <v>3.41</v>
      </c>
      <c r="G34" s="33">
        <v>3.75</v>
      </c>
      <c r="H34" s="33">
        <v>3.86</v>
      </c>
      <c r="I34" s="33">
        <v>4.13</v>
      </c>
      <c r="J34" s="34">
        <v>2.92</v>
      </c>
      <c r="K34" s="22"/>
      <c r="L34" s="22"/>
      <c r="M34" s="22"/>
      <c r="N34" s="22"/>
      <c r="O34" s="22"/>
      <c r="P34" s="22"/>
    </row>
    <row r="35" spans="1:16" ht="39" customHeight="1" x14ac:dyDescent="0.15">
      <c r="A35" s="22"/>
      <c r="B35" s="35"/>
      <c r="C35" s="1204" t="s">
        <v>567</v>
      </c>
      <c r="D35" s="1205"/>
      <c r="E35" s="1206"/>
      <c r="F35" s="36">
        <v>5.41</v>
      </c>
      <c r="G35" s="37">
        <v>3.53</v>
      </c>
      <c r="H35" s="37">
        <v>2.2200000000000002</v>
      </c>
      <c r="I35" s="37">
        <v>2.9</v>
      </c>
      <c r="J35" s="38">
        <v>2.77</v>
      </c>
      <c r="K35" s="22"/>
      <c r="L35" s="22"/>
      <c r="M35" s="22"/>
      <c r="N35" s="22"/>
      <c r="O35" s="22"/>
      <c r="P35" s="22"/>
    </row>
    <row r="36" spans="1:16" ht="39" customHeight="1" x14ac:dyDescent="0.15">
      <c r="A36" s="22"/>
      <c r="B36" s="35"/>
      <c r="C36" s="1204" t="s">
        <v>568</v>
      </c>
      <c r="D36" s="1205"/>
      <c r="E36" s="1206"/>
      <c r="F36" s="36" t="s">
        <v>517</v>
      </c>
      <c r="G36" s="37" t="s">
        <v>517</v>
      </c>
      <c r="H36" s="37">
        <v>2.2400000000000002</v>
      </c>
      <c r="I36" s="37">
        <v>2.42</v>
      </c>
      <c r="J36" s="38">
        <v>2.58</v>
      </c>
      <c r="K36" s="22"/>
      <c r="L36" s="22"/>
      <c r="M36" s="22"/>
      <c r="N36" s="22"/>
      <c r="O36" s="22"/>
      <c r="P36" s="22"/>
    </row>
    <row r="37" spans="1:16" ht="39" customHeight="1" x14ac:dyDescent="0.15">
      <c r="A37" s="22"/>
      <c r="B37" s="35"/>
      <c r="C37" s="1204" t="s">
        <v>569</v>
      </c>
      <c r="D37" s="1205"/>
      <c r="E37" s="1206"/>
      <c r="F37" s="36">
        <v>1.28</v>
      </c>
      <c r="G37" s="37">
        <v>1.1399999999999999</v>
      </c>
      <c r="H37" s="37">
        <v>0.91</v>
      </c>
      <c r="I37" s="37">
        <v>2.0499999999999998</v>
      </c>
      <c r="J37" s="38">
        <v>1.66</v>
      </c>
      <c r="K37" s="22"/>
      <c r="L37" s="22"/>
      <c r="M37" s="22"/>
      <c r="N37" s="22"/>
      <c r="O37" s="22"/>
      <c r="P37" s="22"/>
    </row>
    <row r="38" spans="1:16" ht="39" customHeight="1" x14ac:dyDescent="0.15">
      <c r="A38" s="22"/>
      <c r="B38" s="35"/>
      <c r="C38" s="1204" t="s">
        <v>570</v>
      </c>
      <c r="D38" s="1205"/>
      <c r="E38" s="1206"/>
      <c r="F38" s="36">
        <v>0.89</v>
      </c>
      <c r="G38" s="37">
        <v>1.1599999999999999</v>
      </c>
      <c r="H38" s="37">
        <v>1.87</v>
      </c>
      <c r="I38" s="37">
        <v>0.49</v>
      </c>
      <c r="J38" s="38">
        <v>0.11</v>
      </c>
      <c r="K38" s="22"/>
      <c r="L38" s="22"/>
      <c r="M38" s="22"/>
      <c r="N38" s="22"/>
      <c r="O38" s="22"/>
      <c r="P38" s="22"/>
    </row>
    <row r="39" spans="1:16" ht="39" customHeight="1" x14ac:dyDescent="0.15">
      <c r="A39" s="22"/>
      <c r="B39" s="35"/>
      <c r="C39" s="1204" t="s">
        <v>571</v>
      </c>
      <c r="D39" s="1205"/>
      <c r="E39" s="1206"/>
      <c r="F39" s="36">
        <v>0.03</v>
      </c>
      <c r="G39" s="37">
        <v>0.06</v>
      </c>
      <c r="H39" s="37">
        <v>0.11</v>
      </c>
      <c r="I39" s="37">
        <v>0.06</v>
      </c>
      <c r="J39" s="38">
        <v>0.09</v>
      </c>
      <c r="K39" s="22"/>
      <c r="L39" s="22"/>
      <c r="M39" s="22"/>
      <c r="N39" s="22"/>
      <c r="O39" s="22"/>
      <c r="P39" s="22"/>
    </row>
    <row r="40" spans="1:16" ht="39" customHeight="1" x14ac:dyDescent="0.15">
      <c r="A40" s="22"/>
      <c r="B40" s="35"/>
      <c r="C40" s="1204" t="s">
        <v>572</v>
      </c>
      <c r="D40" s="1205"/>
      <c r="E40" s="1206"/>
      <c r="F40" s="36">
        <v>0</v>
      </c>
      <c r="G40" s="37">
        <v>0</v>
      </c>
      <c r="H40" s="37">
        <v>0</v>
      </c>
      <c r="I40" s="37">
        <v>0</v>
      </c>
      <c r="J40" s="38">
        <v>0</v>
      </c>
      <c r="K40" s="22"/>
      <c r="L40" s="22"/>
      <c r="M40" s="22"/>
      <c r="N40" s="22"/>
      <c r="O40" s="22"/>
      <c r="P40" s="22"/>
    </row>
    <row r="41" spans="1:16" ht="39" customHeight="1" x14ac:dyDescent="0.15">
      <c r="A41" s="22"/>
      <c r="B41" s="35"/>
      <c r="C41" s="1204" t="s">
        <v>573</v>
      </c>
      <c r="D41" s="1205"/>
      <c r="E41" s="1206"/>
      <c r="F41" s="36">
        <v>0</v>
      </c>
      <c r="G41" s="37">
        <v>0</v>
      </c>
      <c r="H41" s="37">
        <v>0</v>
      </c>
      <c r="I41" s="37">
        <v>0</v>
      </c>
      <c r="J41" s="38">
        <v>0</v>
      </c>
      <c r="K41" s="22"/>
      <c r="L41" s="22"/>
      <c r="M41" s="22"/>
      <c r="N41" s="22"/>
      <c r="O41" s="22"/>
      <c r="P41" s="22"/>
    </row>
    <row r="42" spans="1:16" ht="39" customHeight="1" x14ac:dyDescent="0.15">
      <c r="A42" s="22"/>
      <c r="B42" s="39"/>
      <c r="C42" s="1204" t="s">
        <v>574</v>
      </c>
      <c r="D42" s="1205"/>
      <c r="E42" s="1206"/>
      <c r="F42" s="36" t="s">
        <v>517</v>
      </c>
      <c r="G42" s="37" t="s">
        <v>517</v>
      </c>
      <c r="H42" s="37" t="s">
        <v>517</v>
      </c>
      <c r="I42" s="37" t="s">
        <v>517</v>
      </c>
      <c r="J42" s="38" t="s">
        <v>517</v>
      </c>
      <c r="K42" s="22"/>
      <c r="L42" s="22"/>
      <c r="M42" s="22"/>
      <c r="N42" s="22"/>
      <c r="O42" s="22"/>
      <c r="P42" s="22"/>
    </row>
    <row r="43" spans="1:16" ht="39" customHeight="1" thickBot="1" x14ac:dyDescent="0.2">
      <c r="A43" s="22"/>
      <c r="B43" s="40"/>
      <c r="C43" s="1207" t="s">
        <v>575</v>
      </c>
      <c r="D43" s="1208"/>
      <c r="E43" s="1209"/>
      <c r="F43" s="41">
        <v>2.4300000000000002</v>
      </c>
      <c r="G43" s="42">
        <v>2.37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k8yjCdj/lB9A8QVvYw6m89KJOUwHB3JefsU6lJ4bgleinGYLiAj0R9ZdbahHUhPjaizmUVEdl33E7c0lw+30Q==" saltValue="K0VqHa+meXtDgKLZL/aE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1188</v>
      </c>
      <c r="L45" s="60">
        <v>1102</v>
      </c>
      <c r="M45" s="60">
        <v>1133</v>
      </c>
      <c r="N45" s="60">
        <v>1107</v>
      </c>
      <c r="O45" s="61">
        <v>1173</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517</v>
      </c>
      <c r="L46" s="64" t="s">
        <v>517</v>
      </c>
      <c r="M46" s="64" t="s">
        <v>517</v>
      </c>
      <c r="N46" s="64" t="s">
        <v>517</v>
      </c>
      <c r="O46" s="65" t="s">
        <v>517</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517</v>
      </c>
      <c r="L47" s="64" t="s">
        <v>517</v>
      </c>
      <c r="M47" s="64" t="s">
        <v>517</v>
      </c>
      <c r="N47" s="64" t="s">
        <v>517</v>
      </c>
      <c r="O47" s="65" t="s">
        <v>517</v>
      </c>
      <c r="P47" s="48"/>
      <c r="Q47" s="48"/>
      <c r="R47" s="48"/>
      <c r="S47" s="48"/>
      <c r="T47" s="48"/>
      <c r="U47" s="48"/>
    </row>
    <row r="48" spans="1:21" ht="30.75" customHeight="1" x14ac:dyDescent="0.15">
      <c r="A48" s="48"/>
      <c r="B48" s="1214"/>
      <c r="C48" s="1215"/>
      <c r="D48" s="62"/>
      <c r="E48" s="1220" t="s">
        <v>15</v>
      </c>
      <c r="F48" s="1220"/>
      <c r="G48" s="1220"/>
      <c r="H48" s="1220"/>
      <c r="I48" s="1220"/>
      <c r="J48" s="1221"/>
      <c r="K48" s="63">
        <v>370</v>
      </c>
      <c r="L48" s="64">
        <v>383</v>
      </c>
      <c r="M48" s="64">
        <v>395</v>
      </c>
      <c r="N48" s="64">
        <v>405</v>
      </c>
      <c r="O48" s="65">
        <v>401</v>
      </c>
      <c r="P48" s="48"/>
      <c r="Q48" s="48"/>
      <c r="R48" s="48"/>
      <c r="S48" s="48"/>
      <c r="T48" s="48"/>
      <c r="U48" s="48"/>
    </row>
    <row r="49" spans="1:21" ht="30.75" customHeight="1" x14ac:dyDescent="0.15">
      <c r="A49" s="48"/>
      <c r="B49" s="1214"/>
      <c r="C49" s="1215"/>
      <c r="D49" s="62"/>
      <c r="E49" s="1220" t="s">
        <v>16</v>
      </c>
      <c r="F49" s="1220"/>
      <c r="G49" s="1220"/>
      <c r="H49" s="1220"/>
      <c r="I49" s="1220"/>
      <c r="J49" s="1221"/>
      <c r="K49" s="63">
        <v>66</v>
      </c>
      <c r="L49" s="64">
        <v>68</v>
      </c>
      <c r="M49" s="64">
        <v>62</v>
      </c>
      <c r="N49" s="64">
        <v>70</v>
      </c>
      <c r="O49" s="65">
        <v>68</v>
      </c>
      <c r="P49" s="48"/>
      <c r="Q49" s="48"/>
      <c r="R49" s="48"/>
      <c r="S49" s="48"/>
      <c r="T49" s="48"/>
      <c r="U49" s="48"/>
    </row>
    <row r="50" spans="1:21" ht="30.75" customHeight="1" x14ac:dyDescent="0.15">
      <c r="A50" s="48"/>
      <c r="B50" s="1214"/>
      <c r="C50" s="1215"/>
      <c r="D50" s="62"/>
      <c r="E50" s="1220" t="s">
        <v>17</v>
      </c>
      <c r="F50" s="1220"/>
      <c r="G50" s="1220"/>
      <c r="H50" s="1220"/>
      <c r="I50" s="1220"/>
      <c r="J50" s="1221"/>
      <c r="K50" s="63" t="s">
        <v>517</v>
      </c>
      <c r="L50" s="64" t="s">
        <v>517</v>
      </c>
      <c r="M50" s="64" t="s">
        <v>517</v>
      </c>
      <c r="N50" s="64" t="s">
        <v>517</v>
      </c>
      <c r="O50" s="65" t="s">
        <v>517</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517</v>
      </c>
      <c r="L51" s="64" t="s">
        <v>517</v>
      </c>
      <c r="M51" s="64" t="s">
        <v>517</v>
      </c>
      <c r="N51" s="64" t="s">
        <v>517</v>
      </c>
      <c r="O51" s="65" t="s">
        <v>517</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1153</v>
      </c>
      <c r="L52" s="64">
        <v>1134</v>
      </c>
      <c r="M52" s="64">
        <v>1126</v>
      </c>
      <c r="N52" s="64">
        <v>1127</v>
      </c>
      <c r="O52" s="65">
        <v>1149</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471</v>
      </c>
      <c r="L53" s="69">
        <v>419</v>
      </c>
      <c r="M53" s="69">
        <v>464</v>
      </c>
      <c r="N53" s="69">
        <v>455</v>
      </c>
      <c r="O53" s="70">
        <v>493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SKfcD73crSMpRGPBvCBkiMvYggW9kEUySQOTyIrFatVRe1NRdiJabUzrQHXnuD1/1PFk/eairWvBM8WPDGpw==" saltValue="PRcCF/CBBVCTt9tejhbiD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C1" zoomScale="70" zoomScaleNormal="70" zoomScaleSheetLayoutView="100" workbookViewId="0">
      <selection activeCell="M50" sqref="M50:M5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38" t="s">
        <v>30</v>
      </c>
      <c r="C41" s="1239"/>
      <c r="D41" s="102"/>
      <c r="E41" s="1244" t="s">
        <v>31</v>
      </c>
      <c r="F41" s="1244"/>
      <c r="G41" s="1244"/>
      <c r="H41" s="1245"/>
      <c r="I41" s="103">
        <v>11493</v>
      </c>
      <c r="J41" s="104">
        <v>11986</v>
      </c>
      <c r="K41" s="104">
        <v>12790</v>
      </c>
      <c r="L41" s="104">
        <v>12435</v>
      </c>
      <c r="M41" s="105">
        <v>12499</v>
      </c>
    </row>
    <row r="42" spans="2:13" ht="27.75" customHeight="1" x14ac:dyDescent="0.15">
      <c r="B42" s="1240"/>
      <c r="C42" s="1241"/>
      <c r="D42" s="106"/>
      <c r="E42" s="1246" t="s">
        <v>32</v>
      </c>
      <c r="F42" s="1246"/>
      <c r="G42" s="1246"/>
      <c r="H42" s="1247"/>
      <c r="I42" s="107" t="s">
        <v>517</v>
      </c>
      <c r="J42" s="108" t="s">
        <v>517</v>
      </c>
      <c r="K42" s="108" t="s">
        <v>517</v>
      </c>
      <c r="L42" s="108" t="s">
        <v>517</v>
      </c>
      <c r="M42" s="109" t="s">
        <v>517</v>
      </c>
    </row>
    <row r="43" spans="2:13" ht="27.75" customHeight="1" x14ac:dyDescent="0.15">
      <c r="B43" s="1240"/>
      <c r="C43" s="1241"/>
      <c r="D43" s="106"/>
      <c r="E43" s="1246" t="s">
        <v>33</v>
      </c>
      <c r="F43" s="1246"/>
      <c r="G43" s="1246"/>
      <c r="H43" s="1247"/>
      <c r="I43" s="107">
        <v>4198</v>
      </c>
      <c r="J43" s="108">
        <v>4174</v>
      </c>
      <c r="K43" s="108">
        <v>3783</v>
      </c>
      <c r="L43" s="108">
        <v>4284</v>
      </c>
      <c r="M43" s="109">
        <v>5267</v>
      </c>
    </row>
    <row r="44" spans="2:13" ht="27.75" customHeight="1" x14ac:dyDescent="0.15">
      <c r="B44" s="1240"/>
      <c r="C44" s="1241"/>
      <c r="D44" s="106"/>
      <c r="E44" s="1246" t="s">
        <v>34</v>
      </c>
      <c r="F44" s="1246"/>
      <c r="G44" s="1246"/>
      <c r="H44" s="1247"/>
      <c r="I44" s="107">
        <v>373</v>
      </c>
      <c r="J44" s="108">
        <v>313</v>
      </c>
      <c r="K44" s="108">
        <v>668</v>
      </c>
      <c r="L44" s="108">
        <v>599</v>
      </c>
      <c r="M44" s="109">
        <v>539</v>
      </c>
    </row>
    <row r="45" spans="2:13" ht="27.75" customHeight="1" x14ac:dyDescent="0.15">
      <c r="B45" s="1240"/>
      <c r="C45" s="1241"/>
      <c r="D45" s="106"/>
      <c r="E45" s="1246" t="s">
        <v>35</v>
      </c>
      <c r="F45" s="1246"/>
      <c r="G45" s="1246"/>
      <c r="H45" s="1247"/>
      <c r="I45" s="107">
        <v>2177</v>
      </c>
      <c r="J45" s="108">
        <v>2128</v>
      </c>
      <c r="K45" s="108">
        <v>2074</v>
      </c>
      <c r="L45" s="108">
        <v>1976</v>
      </c>
      <c r="M45" s="109">
        <v>1912</v>
      </c>
    </row>
    <row r="46" spans="2:13" ht="27.75" customHeight="1" x14ac:dyDescent="0.15">
      <c r="B46" s="1240"/>
      <c r="C46" s="1241"/>
      <c r="D46" s="110"/>
      <c r="E46" s="1246" t="s">
        <v>36</v>
      </c>
      <c r="F46" s="1246"/>
      <c r="G46" s="1246"/>
      <c r="H46" s="1247"/>
      <c r="I46" s="107" t="s">
        <v>517</v>
      </c>
      <c r="J46" s="108" t="s">
        <v>517</v>
      </c>
      <c r="K46" s="108" t="s">
        <v>517</v>
      </c>
      <c r="L46" s="108" t="s">
        <v>517</v>
      </c>
      <c r="M46" s="109" t="s">
        <v>517</v>
      </c>
    </row>
    <row r="47" spans="2:13" ht="27.75" customHeight="1" x14ac:dyDescent="0.15">
      <c r="B47" s="1240"/>
      <c r="C47" s="1241"/>
      <c r="D47" s="111"/>
      <c r="E47" s="1248" t="s">
        <v>37</v>
      </c>
      <c r="F47" s="1249"/>
      <c r="G47" s="1249"/>
      <c r="H47" s="1250"/>
      <c r="I47" s="107" t="s">
        <v>517</v>
      </c>
      <c r="J47" s="108" t="s">
        <v>517</v>
      </c>
      <c r="K47" s="108" t="s">
        <v>517</v>
      </c>
      <c r="L47" s="108" t="s">
        <v>517</v>
      </c>
      <c r="M47" s="109" t="s">
        <v>517</v>
      </c>
    </row>
    <row r="48" spans="2:13" ht="27.75" customHeight="1" x14ac:dyDescent="0.15">
      <c r="B48" s="1240"/>
      <c r="C48" s="1241"/>
      <c r="D48" s="106"/>
      <c r="E48" s="1246" t="s">
        <v>38</v>
      </c>
      <c r="F48" s="1246"/>
      <c r="G48" s="1246"/>
      <c r="H48" s="1247"/>
      <c r="I48" s="107" t="s">
        <v>517</v>
      </c>
      <c r="J48" s="108" t="s">
        <v>517</v>
      </c>
      <c r="K48" s="108" t="s">
        <v>517</v>
      </c>
      <c r="L48" s="108" t="s">
        <v>517</v>
      </c>
      <c r="M48" s="109" t="s">
        <v>517</v>
      </c>
    </row>
    <row r="49" spans="2:13" ht="27.75" customHeight="1" x14ac:dyDescent="0.15">
      <c r="B49" s="1242"/>
      <c r="C49" s="1243"/>
      <c r="D49" s="106"/>
      <c r="E49" s="1246" t="s">
        <v>39</v>
      </c>
      <c r="F49" s="1246"/>
      <c r="G49" s="1246"/>
      <c r="H49" s="1247"/>
      <c r="I49" s="107" t="s">
        <v>517</v>
      </c>
      <c r="J49" s="108" t="s">
        <v>517</v>
      </c>
      <c r="K49" s="108" t="s">
        <v>517</v>
      </c>
      <c r="L49" s="108" t="s">
        <v>517</v>
      </c>
      <c r="M49" s="109" t="s">
        <v>517</v>
      </c>
    </row>
    <row r="50" spans="2:13" ht="27.75" customHeight="1" x14ac:dyDescent="0.15">
      <c r="B50" s="1251" t="s">
        <v>40</v>
      </c>
      <c r="C50" s="1252"/>
      <c r="D50" s="112"/>
      <c r="E50" s="1246" t="s">
        <v>41</v>
      </c>
      <c r="F50" s="1246"/>
      <c r="G50" s="1246"/>
      <c r="H50" s="1247"/>
      <c r="I50" s="107">
        <v>4761</v>
      </c>
      <c r="J50" s="108">
        <v>5085</v>
      </c>
      <c r="K50" s="108">
        <v>5129</v>
      </c>
      <c r="L50" s="108">
        <v>4715</v>
      </c>
      <c r="M50" s="109">
        <v>4598</v>
      </c>
    </row>
    <row r="51" spans="2:13" ht="27.75" customHeight="1" x14ac:dyDescent="0.15">
      <c r="B51" s="1240"/>
      <c r="C51" s="1241"/>
      <c r="D51" s="106"/>
      <c r="E51" s="1246" t="s">
        <v>42</v>
      </c>
      <c r="F51" s="1246"/>
      <c r="G51" s="1246"/>
      <c r="H51" s="1247"/>
      <c r="I51" s="107">
        <v>77</v>
      </c>
      <c r="J51" s="108">
        <v>107</v>
      </c>
      <c r="K51" s="108">
        <v>107</v>
      </c>
      <c r="L51" s="108">
        <v>120</v>
      </c>
      <c r="M51" s="109">
        <v>124</v>
      </c>
    </row>
    <row r="52" spans="2:13" ht="27.75" customHeight="1" x14ac:dyDescent="0.15">
      <c r="B52" s="1242"/>
      <c r="C52" s="1243"/>
      <c r="D52" s="106"/>
      <c r="E52" s="1246" t="s">
        <v>43</v>
      </c>
      <c r="F52" s="1246"/>
      <c r="G52" s="1246"/>
      <c r="H52" s="1247"/>
      <c r="I52" s="107">
        <v>11266</v>
      </c>
      <c r="J52" s="108">
        <v>11486</v>
      </c>
      <c r="K52" s="108">
        <v>11847</v>
      </c>
      <c r="L52" s="108">
        <v>11985</v>
      </c>
      <c r="M52" s="109">
        <v>12358</v>
      </c>
    </row>
    <row r="53" spans="2:13" ht="27.75" customHeight="1" thickBot="1" x14ac:dyDescent="0.2">
      <c r="B53" s="1253" t="s">
        <v>44</v>
      </c>
      <c r="C53" s="1254"/>
      <c r="D53" s="113"/>
      <c r="E53" s="1255" t="s">
        <v>45</v>
      </c>
      <c r="F53" s="1255"/>
      <c r="G53" s="1255"/>
      <c r="H53" s="1256"/>
      <c r="I53" s="114">
        <v>2138</v>
      </c>
      <c r="J53" s="115">
        <v>1923</v>
      </c>
      <c r="K53" s="115">
        <v>2231</v>
      </c>
      <c r="L53" s="115">
        <v>2473</v>
      </c>
      <c r="M53" s="116">
        <v>3137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4yeVynQxOCsu9oo6G6s7fBJvr59cnwUvHN4yIkeb/7UHBSmxociTRcMrW78okly2wj21avD/yl6doj9WVk/A==" saltValue="RZhVNx+de378RRpcee48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2" sqref="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265" t="s">
        <v>48</v>
      </c>
      <c r="D55" s="1265"/>
      <c r="E55" s="1266"/>
      <c r="F55" s="128">
        <v>2129</v>
      </c>
      <c r="G55" s="128">
        <v>1729</v>
      </c>
      <c r="H55" s="129">
        <v>1695</v>
      </c>
    </row>
    <row r="56" spans="2:8" ht="52.5" customHeight="1" x14ac:dyDescent="0.15">
      <c r="B56" s="130"/>
      <c r="C56" s="1267" t="s">
        <v>49</v>
      </c>
      <c r="D56" s="1267"/>
      <c r="E56" s="1268"/>
      <c r="F56" s="131">
        <v>1949</v>
      </c>
      <c r="G56" s="131">
        <v>1984</v>
      </c>
      <c r="H56" s="132">
        <v>1971</v>
      </c>
    </row>
    <row r="57" spans="2:8" ht="53.25" customHeight="1" x14ac:dyDescent="0.15">
      <c r="B57" s="130"/>
      <c r="C57" s="1269" t="s">
        <v>50</v>
      </c>
      <c r="D57" s="1269"/>
      <c r="E57" s="1270"/>
      <c r="F57" s="133">
        <v>2095</v>
      </c>
      <c r="G57" s="133">
        <v>2038</v>
      </c>
      <c r="H57" s="134">
        <v>1851</v>
      </c>
    </row>
    <row r="58" spans="2:8" ht="45.75" customHeight="1" x14ac:dyDescent="0.15">
      <c r="B58" s="135"/>
      <c r="C58" s="1257" t="s">
        <v>582</v>
      </c>
      <c r="D58" s="1258"/>
      <c r="E58" s="1259"/>
      <c r="F58" s="136">
        <v>1145</v>
      </c>
      <c r="G58" s="136">
        <v>1146</v>
      </c>
      <c r="H58" s="137">
        <v>1028</v>
      </c>
    </row>
    <row r="59" spans="2:8" ht="45.75" customHeight="1" x14ac:dyDescent="0.15">
      <c r="B59" s="135"/>
      <c r="C59" s="1257" t="s">
        <v>583</v>
      </c>
      <c r="D59" s="1258"/>
      <c r="E59" s="1259"/>
      <c r="F59" s="136">
        <v>317</v>
      </c>
      <c r="G59" s="136">
        <v>316</v>
      </c>
      <c r="H59" s="137">
        <v>256</v>
      </c>
    </row>
    <row r="60" spans="2:8" ht="45.75" customHeight="1" x14ac:dyDescent="0.15">
      <c r="B60" s="135"/>
      <c r="C60" s="1257" t="s">
        <v>584</v>
      </c>
      <c r="D60" s="1258"/>
      <c r="E60" s="1259"/>
      <c r="F60" s="136">
        <v>191</v>
      </c>
      <c r="G60" s="136">
        <v>191</v>
      </c>
      <c r="H60" s="137">
        <v>191</v>
      </c>
    </row>
    <row r="61" spans="2:8" ht="45.75" customHeight="1" x14ac:dyDescent="0.15">
      <c r="B61" s="135"/>
      <c r="C61" s="1257" t="s">
        <v>585</v>
      </c>
      <c r="D61" s="1258"/>
      <c r="E61" s="1259"/>
      <c r="F61" s="136">
        <v>91</v>
      </c>
      <c r="G61" s="136">
        <v>91</v>
      </c>
      <c r="H61" s="137">
        <v>91</v>
      </c>
    </row>
    <row r="62" spans="2:8" ht="45.75" customHeight="1" thickBot="1" x14ac:dyDescent="0.2">
      <c r="B62" s="138"/>
      <c r="C62" s="1260" t="s">
        <v>586</v>
      </c>
      <c r="D62" s="1261"/>
      <c r="E62" s="1262"/>
      <c r="F62" s="139">
        <v>72</v>
      </c>
      <c r="G62" s="139">
        <v>71</v>
      </c>
      <c r="H62" s="140">
        <v>67</v>
      </c>
    </row>
    <row r="63" spans="2:8" ht="52.5" customHeight="1" thickBot="1" x14ac:dyDescent="0.2">
      <c r="B63" s="141"/>
      <c r="C63" s="1263" t="s">
        <v>51</v>
      </c>
      <c r="D63" s="1263"/>
      <c r="E63" s="1264"/>
      <c r="F63" s="142">
        <v>6173</v>
      </c>
      <c r="G63" s="142">
        <v>5751</v>
      </c>
      <c r="H63" s="143">
        <v>5517</v>
      </c>
    </row>
    <row r="64" spans="2:8" ht="15" customHeight="1" x14ac:dyDescent="0.15"/>
  </sheetData>
  <sheetProtection algorithmName="SHA-512" hashValue="++bJBxOjowSFuTWRqPogjYA0iXatKqnSWXr+BeiBrriJvmQzGVJMMx6u5nh8SeFYhs4YmZiFBZck3Zw7sfXlaw==" saltValue="KCTDVJWYrUOrRoHca4tG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68780</v>
      </c>
      <c r="E3" s="162"/>
      <c r="F3" s="163">
        <v>93741</v>
      </c>
      <c r="G3" s="164"/>
      <c r="H3" s="165"/>
    </row>
    <row r="4" spans="1:8" x14ac:dyDescent="0.15">
      <c r="A4" s="166"/>
      <c r="B4" s="167"/>
      <c r="C4" s="168"/>
      <c r="D4" s="169">
        <v>45024</v>
      </c>
      <c r="E4" s="170"/>
      <c r="F4" s="171">
        <v>46285</v>
      </c>
      <c r="G4" s="172"/>
      <c r="H4" s="173"/>
    </row>
    <row r="5" spans="1:8" x14ac:dyDescent="0.15">
      <c r="A5" s="154" t="s">
        <v>550</v>
      </c>
      <c r="B5" s="159"/>
      <c r="C5" s="160"/>
      <c r="D5" s="161">
        <v>140685</v>
      </c>
      <c r="E5" s="162"/>
      <c r="F5" s="163">
        <v>107537</v>
      </c>
      <c r="G5" s="164"/>
      <c r="H5" s="165"/>
    </row>
    <row r="6" spans="1:8" x14ac:dyDescent="0.15">
      <c r="A6" s="166"/>
      <c r="B6" s="167"/>
      <c r="C6" s="168"/>
      <c r="D6" s="169">
        <v>68098</v>
      </c>
      <c r="E6" s="170"/>
      <c r="F6" s="171">
        <v>57923</v>
      </c>
      <c r="G6" s="172"/>
      <c r="H6" s="173"/>
    </row>
    <row r="7" spans="1:8" x14ac:dyDescent="0.15">
      <c r="A7" s="154" t="s">
        <v>551</v>
      </c>
      <c r="B7" s="159"/>
      <c r="C7" s="160"/>
      <c r="D7" s="161">
        <v>126168</v>
      </c>
      <c r="E7" s="162"/>
      <c r="F7" s="163">
        <v>113913</v>
      </c>
      <c r="G7" s="164"/>
      <c r="H7" s="165"/>
    </row>
    <row r="8" spans="1:8" x14ac:dyDescent="0.15">
      <c r="A8" s="166"/>
      <c r="B8" s="167"/>
      <c r="C8" s="168"/>
      <c r="D8" s="169">
        <v>83767</v>
      </c>
      <c r="E8" s="170"/>
      <c r="F8" s="171">
        <v>53160</v>
      </c>
      <c r="G8" s="172"/>
      <c r="H8" s="173"/>
    </row>
    <row r="9" spans="1:8" x14ac:dyDescent="0.15">
      <c r="A9" s="154" t="s">
        <v>552</v>
      </c>
      <c r="B9" s="159"/>
      <c r="C9" s="160"/>
      <c r="D9" s="161">
        <v>98023</v>
      </c>
      <c r="E9" s="162"/>
      <c r="F9" s="163">
        <v>115050</v>
      </c>
      <c r="G9" s="164"/>
      <c r="H9" s="165"/>
    </row>
    <row r="10" spans="1:8" x14ac:dyDescent="0.15">
      <c r="A10" s="166"/>
      <c r="B10" s="167"/>
      <c r="C10" s="168"/>
      <c r="D10" s="169">
        <v>54547</v>
      </c>
      <c r="E10" s="170"/>
      <c r="F10" s="171">
        <v>53792</v>
      </c>
      <c r="G10" s="172"/>
      <c r="H10" s="173"/>
    </row>
    <row r="11" spans="1:8" x14ac:dyDescent="0.15">
      <c r="A11" s="154" t="s">
        <v>553</v>
      </c>
      <c r="B11" s="159"/>
      <c r="C11" s="160"/>
      <c r="D11" s="161">
        <v>109790</v>
      </c>
      <c r="E11" s="162"/>
      <c r="F11" s="163">
        <v>118252</v>
      </c>
      <c r="G11" s="164"/>
      <c r="H11" s="165"/>
    </row>
    <row r="12" spans="1:8" x14ac:dyDescent="0.15">
      <c r="A12" s="166"/>
      <c r="B12" s="167"/>
      <c r="C12" s="174"/>
      <c r="D12" s="169">
        <v>82996</v>
      </c>
      <c r="E12" s="170"/>
      <c r="F12" s="171">
        <v>49994</v>
      </c>
      <c r="G12" s="172"/>
      <c r="H12" s="173"/>
    </row>
    <row r="13" spans="1:8" x14ac:dyDescent="0.15">
      <c r="A13" s="154"/>
      <c r="B13" s="159"/>
      <c r="C13" s="175"/>
      <c r="D13" s="176">
        <v>108689</v>
      </c>
      <c r="E13" s="177"/>
      <c r="F13" s="178">
        <v>109699</v>
      </c>
      <c r="G13" s="179"/>
      <c r="H13" s="165"/>
    </row>
    <row r="14" spans="1:8" x14ac:dyDescent="0.15">
      <c r="A14" s="166"/>
      <c r="B14" s="167"/>
      <c r="C14" s="168"/>
      <c r="D14" s="169">
        <v>66886</v>
      </c>
      <c r="E14" s="170"/>
      <c r="F14" s="171">
        <v>52231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5.42</v>
      </c>
      <c r="C19" s="180">
        <f>ROUND(VALUE(SUBSTITUTE(実質収支比率等に係る経年分析!G$48,"▲","-")),2)</f>
        <v>3.53</v>
      </c>
      <c r="D19" s="180">
        <f>ROUND(VALUE(SUBSTITUTE(実質収支比率等に係る経年分析!H$48,"▲","-")),2)</f>
        <v>2.23</v>
      </c>
      <c r="E19" s="180">
        <f>ROUND(VALUE(SUBSTITUTE(実質収支比率等に係る経年分析!I$48,"▲","-")),2)</f>
        <v>2.91</v>
      </c>
      <c r="F19" s="180">
        <f>ROUND(VALUE(SUBSTITUTE(実質収支比率等に係る経年分析!J$48,"▲","-")),2)</f>
        <v>2.78</v>
      </c>
    </row>
    <row r="20" spans="1:11" x14ac:dyDescent="0.15">
      <c r="A20" s="180" t="s">
        <v>55</v>
      </c>
      <c r="B20" s="180">
        <f>ROUND(VALUE(SUBSTITUTE(実質収支比率等に係る経年分析!F$47,"▲","-")),2)</f>
        <v>32.72</v>
      </c>
      <c r="C20" s="180">
        <f>ROUND(VALUE(SUBSTITUTE(実質収支比率等に係る経年分析!G$47,"▲","-")),2)</f>
        <v>35.86</v>
      </c>
      <c r="D20" s="180">
        <f>ROUND(VALUE(SUBSTITUTE(実質収支比率等に係る経年分析!H$47,"▲","-")),2)</f>
        <v>36.549999999999997</v>
      </c>
      <c r="E20" s="180">
        <f>ROUND(VALUE(SUBSTITUTE(実質収支比率等に係る経年分析!I$47,"▲","-")),2)</f>
        <v>29.73</v>
      </c>
      <c r="F20" s="180">
        <f>ROUND(VALUE(SUBSTITUTE(実質収支比率等に係る経年分析!J$47,"▲","-")),2)</f>
        <v>29.15</v>
      </c>
    </row>
    <row r="21" spans="1:11" x14ac:dyDescent="0.15">
      <c r="A21" s="180" t="s">
        <v>56</v>
      </c>
      <c r="B21" s="180">
        <f>IF(ISNUMBER(VALUE(SUBSTITUTE(実質収支比率等に係る経年分析!F$49,"▲","-"))),ROUND(VALUE(SUBSTITUTE(実質収支比率等に係る経年分析!F$49,"▲","-")),2),NA())</f>
        <v>0.86</v>
      </c>
      <c r="C21" s="180">
        <f>IF(ISNUMBER(VALUE(SUBSTITUTE(実質収支比率等に係る経年分析!G$49,"▲","-"))),ROUND(VALUE(SUBSTITUTE(実質収支比率等に係る経年分析!G$49,"▲","-")),2),NA())</f>
        <v>0.05</v>
      </c>
      <c r="D21" s="180">
        <f>IF(ISNUMBER(VALUE(SUBSTITUTE(実質収支比率等に係る経年分析!H$49,"▲","-"))),ROUND(VALUE(SUBSTITUTE(実質収支比率等に係る経年分析!H$49,"▲","-")),2),NA())</f>
        <v>-1.35</v>
      </c>
      <c r="E21" s="180">
        <f>IF(ISNUMBER(VALUE(SUBSTITUTE(実質収支比率等に係る経年分析!I$49,"▲","-"))),ROUND(VALUE(SUBSTITUTE(実質収支比率等に係る経年分析!I$49,"▲","-")),2),NA())</f>
        <v>-6.2</v>
      </c>
      <c r="F21" s="180">
        <f>IF(ISNUMBER(VALUE(SUBSTITUTE(実質収支比率等に係る経年分析!J$49,"▲","-"))),ROUND(VALUE(SUBSTITUTE(実質収支比率等に係る経年分析!J$49,"▲","-")),2),NA())</f>
        <v>-0.72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2.4300000000000002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2.37</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戸別合併処理浄化槽事業特別会計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1.1599999999999999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1.87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1.1399999999999999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2.0499999999999998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1.66</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2.2400000000000002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5.41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3.53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2.2200000000000002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2.77</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3.41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3.75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4.13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2.92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1153</v>
      </c>
      <c r="E42" s="182"/>
      <c r="F42" s="182"/>
      <c r="G42" s="182">
        <f>'実質公債費比率（分子）の構造'!L$52</f>
        <v>1134</v>
      </c>
      <c r="H42" s="182"/>
      <c r="I42" s="182"/>
      <c r="J42" s="182">
        <f>'実質公債費比率（分子）の構造'!M$52</f>
        <v>1126</v>
      </c>
      <c r="K42" s="182"/>
      <c r="L42" s="182"/>
      <c r="M42" s="182">
        <f>'実質公債費比率（分子）の構造'!N$52</f>
        <v>1127</v>
      </c>
      <c r="N42" s="182"/>
      <c r="O42" s="182"/>
      <c r="P42" s="182">
        <f>'実質公債費比率（分子）の構造'!O$52</f>
        <v>1149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66</v>
      </c>
      <c r="C45" s="182"/>
      <c r="D45" s="182"/>
      <c r="E45" s="182">
        <f>'実質公債費比率（分子）の構造'!L$49</f>
        <v>68</v>
      </c>
      <c r="F45" s="182"/>
      <c r="G45" s="182"/>
      <c r="H45" s="182">
        <f>'実質公債費比率（分子）の構造'!M$49</f>
        <v>62</v>
      </c>
      <c r="I45" s="182"/>
      <c r="J45" s="182"/>
      <c r="K45" s="182">
        <f>'実質公債費比率（分子）の構造'!N$49</f>
        <v>70</v>
      </c>
      <c r="L45" s="182"/>
      <c r="M45" s="182"/>
      <c r="N45" s="182">
        <f>'実質公債費比率（分子）の構造'!O$49</f>
        <v>68</v>
      </c>
      <c r="O45" s="182"/>
      <c r="P45" s="182"/>
    </row>
    <row r="46" spans="1:16" x14ac:dyDescent="0.15">
      <c r="A46" s="182" t="s">
        <v>67</v>
      </c>
      <c r="B46" s="182">
        <f>'実質公債費比率（分子）の構造'!K$48</f>
        <v>370</v>
      </c>
      <c r="C46" s="182"/>
      <c r="D46" s="182"/>
      <c r="E46" s="182">
        <f>'実質公債費比率（分子）の構造'!L$48</f>
        <v>383</v>
      </c>
      <c r="F46" s="182"/>
      <c r="G46" s="182"/>
      <c r="H46" s="182">
        <f>'実質公債費比率（分子）の構造'!M$48</f>
        <v>395</v>
      </c>
      <c r="I46" s="182"/>
      <c r="J46" s="182"/>
      <c r="K46" s="182">
        <f>'実質公債費比率（分子）の構造'!N$48</f>
        <v>405</v>
      </c>
      <c r="L46" s="182"/>
      <c r="M46" s="182"/>
      <c r="N46" s="182">
        <f>'実質公債費比率（分子）の構造'!O$48</f>
        <v>401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1188</v>
      </c>
      <c r="C49" s="182"/>
      <c r="D49" s="182"/>
      <c r="E49" s="182">
        <f>'実質公債費比率（分子）の構造'!L$45</f>
        <v>1102</v>
      </c>
      <c r="F49" s="182"/>
      <c r="G49" s="182"/>
      <c r="H49" s="182">
        <f>'実質公債費比率（分子）の構造'!M$45</f>
        <v>1133</v>
      </c>
      <c r="I49" s="182"/>
      <c r="J49" s="182"/>
      <c r="K49" s="182">
        <f>'実質公債費比率（分子）の構造'!N$45</f>
        <v>1107</v>
      </c>
      <c r="L49" s="182"/>
      <c r="M49" s="182"/>
      <c r="N49" s="182">
        <f>'実質公債費比率（分子）の構造'!O$45</f>
        <v>1173</v>
      </c>
      <c r="O49" s="182"/>
      <c r="P49" s="182"/>
    </row>
    <row r="50" spans="1:16" x14ac:dyDescent="0.15">
      <c r="A50" s="182" t="s">
        <v>71</v>
      </c>
      <c r="B50" s="182" t="e">
        <f>NA()</f>
        <v>#N/A</v>
      </c>
      <c r="C50" s="182">
        <f>IF(ISNUMBER('実質公債費比率（分子）の構造'!K$53),'実質公債費比率（分子）の構造'!K$53,NA())</f>
        <v>471</v>
      </c>
      <c r="D50" s="182" t="e">
        <f>NA()</f>
        <v>#N/A</v>
      </c>
      <c r="E50" s="182" t="e">
        <f>NA()</f>
        <v>#N/A</v>
      </c>
      <c r="F50" s="182">
        <f>IF(ISNUMBER('実質公債費比率（分子）の構造'!L$53),'実質公債費比率（分子）の構造'!L$53,NA())</f>
        <v>419</v>
      </c>
      <c r="G50" s="182" t="e">
        <f>NA()</f>
        <v>#N/A</v>
      </c>
      <c r="H50" s="182" t="e">
        <f>NA()</f>
        <v>#N/A</v>
      </c>
      <c r="I50" s="182">
        <f>IF(ISNUMBER('実質公債費比率（分子）の構造'!M$53),'実質公債費比率（分子）の構造'!M$53,NA())</f>
        <v>464</v>
      </c>
      <c r="J50" s="182" t="e">
        <f>NA()</f>
        <v>#N/A</v>
      </c>
      <c r="K50" s="182" t="e">
        <f>NA()</f>
        <v>#N/A</v>
      </c>
      <c r="L50" s="182">
        <f>IF(ISNUMBER('実質公債費比率（分子）の構造'!N$53),'実質公債費比率（分子）の構造'!N$53,NA())</f>
        <v>455</v>
      </c>
      <c r="M50" s="182" t="e">
        <f>NA()</f>
        <v>#N/A</v>
      </c>
      <c r="N50" s="182" t="e">
        <f>NA()</f>
        <v>#N/A</v>
      </c>
      <c r="O50" s="182">
        <f>IF(ISNUMBER('実質公債費比率（分子）の構造'!O$53),'実質公債費比率（分子）の構造'!O$53,NA())</f>
        <v>493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11266</v>
      </c>
      <c r="E56" s="181"/>
      <c r="F56" s="181"/>
      <c r="G56" s="181">
        <f>'将来負担比率（分子）の構造'!J$52</f>
        <v>11486</v>
      </c>
      <c r="H56" s="181"/>
      <c r="I56" s="181"/>
      <c r="J56" s="181">
        <f>'将来負担比率（分子）の構造'!K$52</f>
        <v>11847</v>
      </c>
      <c r="K56" s="181"/>
      <c r="L56" s="181"/>
      <c r="M56" s="181">
        <f>'将来負担比率（分子）の構造'!L$52</f>
        <v>11985</v>
      </c>
      <c r="N56" s="181"/>
      <c r="O56" s="181"/>
      <c r="P56" s="181">
        <f>'将来負担比率（分子）の構造'!M$52</f>
        <v>12358</v>
      </c>
    </row>
    <row r="57" spans="1:16" x14ac:dyDescent="0.15">
      <c r="A57" s="181" t="s">
        <v>42</v>
      </c>
      <c r="B57" s="181"/>
      <c r="C57" s="181"/>
      <c r="D57" s="181">
        <f>'将来負担比率（分子）の構造'!I$51</f>
        <v>77</v>
      </c>
      <c r="E57" s="181"/>
      <c r="F57" s="181"/>
      <c r="G57" s="181">
        <f>'将来負担比率（分子）の構造'!J$51</f>
        <v>107</v>
      </c>
      <c r="H57" s="181"/>
      <c r="I57" s="181"/>
      <c r="J57" s="181">
        <f>'将来負担比率（分子）の構造'!K$51</f>
        <v>107</v>
      </c>
      <c r="K57" s="181"/>
      <c r="L57" s="181"/>
      <c r="M57" s="181">
        <f>'将来負担比率（分子）の構造'!L$51</f>
        <v>120</v>
      </c>
      <c r="N57" s="181"/>
      <c r="O57" s="181"/>
      <c r="P57" s="181">
        <f>'将来負担比率（分子）の構造'!M$51</f>
        <v>124</v>
      </c>
    </row>
    <row r="58" spans="1:16" x14ac:dyDescent="0.15">
      <c r="A58" s="181" t="s">
        <v>41</v>
      </c>
      <c r="B58" s="181"/>
      <c r="C58" s="181"/>
      <c r="D58" s="181">
        <f>'将来負担比率（分子）の構造'!I$50</f>
        <v>4761</v>
      </c>
      <c r="E58" s="181"/>
      <c r="F58" s="181"/>
      <c r="G58" s="181">
        <f>'将来負担比率（分子）の構造'!J$50</f>
        <v>5085</v>
      </c>
      <c r="H58" s="181"/>
      <c r="I58" s="181"/>
      <c r="J58" s="181">
        <f>'将来負担比率（分子）の構造'!K$50</f>
        <v>5129</v>
      </c>
      <c r="K58" s="181"/>
      <c r="L58" s="181"/>
      <c r="M58" s="181">
        <f>'将来負担比率（分子）の構造'!L$50</f>
        <v>4715</v>
      </c>
      <c r="N58" s="181"/>
      <c r="O58" s="181"/>
      <c r="P58" s="181">
        <f>'将来負担比率（分子）の構造'!M$50</f>
        <v>4598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2177</v>
      </c>
      <c r="C62" s="181"/>
      <c r="D62" s="181"/>
      <c r="E62" s="181">
        <f>'将来負担比率（分子）の構造'!J$45</f>
        <v>2128</v>
      </c>
      <c r="F62" s="181"/>
      <c r="G62" s="181"/>
      <c r="H62" s="181">
        <f>'将来負担比率（分子）の構造'!K$45</f>
        <v>2074</v>
      </c>
      <c r="I62" s="181"/>
      <c r="J62" s="181"/>
      <c r="K62" s="181">
        <f>'将来負担比率（分子）の構造'!L$45</f>
        <v>1976</v>
      </c>
      <c r="L62" s="181"/>
      <c r="M62" s="181"/>
      <c r="N62" s="181">
        <f>'将来負担比率（分子）の構造'!M$45</f>
        <v>1912</v>
      </c>
      <c r="O62" s="181"/>
      <c r="P62" s="181"/>
    </row>
    <row r="63" spans="1:16" x14ac:dyDescent="0.15">
      <c r="A63" s="181" t="s">
        <v>34</v>
      </c>
      <c r="B63" s="181">
        <f>'将来負担比率（分子）の構造'!I$44</f>
        <v>373</v>
      </c>
      <c r="C63" s="181"/>
      <c r="D63" s="181"/>
      <c r="E63" s="181">
        <f>'将来負担比率（分子）の構造'!J$44</f>
        <v>313</v>
      </c>
      <c r="F63" s="181"/>
      <c r="G63" s="181"/>
      <c r="H63" s="181">
        <f>'将来負担比率（分子）の構造'!K$44</f>
        <v>668</v>
      </c>
      <c r="I63" s="181"/>
      <c r="J63" s="181"/>
      <c r="K63" s="181">
        <f>'将来負担比率（分子）の構造'!L$44</f>
        <v>599</v>
      </c>
      <c r="L63" s="181"/>
      <c r="M63" s="181"/>
      <c r="N63" s="181">
        <f>'将来負担比率（分子）の構造'!M$44</f>
        <v>539</v>
      </c>
      <c r="O63" s="181"/>
      <c r="P63" s="181"/>
    </row>
    <row r="64" spans="1:16" x14ac:dyDescent="0.15">
      <c r="A64" s="181" t="s">
        <v>33</v>
      </c>
      <c r="B64" s="181">
        <f>'将来負担比率（分子）の構造'!I$43</f>
        <v>4198</v>
      </c>
      <c r="C64" s="181"/>
      <c r="D64" s="181"/>
      <c r="E64" s="181">
        <f>'将来負担比率（分子）の構造'!J$43</f>
        <v>4174</v>
      </c>
      <c r="F64" s="181"/>
      <c r="G64" s="181"/>
      <c r="H64" s="181">
        <f>'将来負担比率（分子）の構造'!K$43</f>
        <v>3783</v>
      </c>
      <c r="I64" s="181"/>
      <c r="J64" s="181"/>
      <c r="K64" s="181">
        <f>'将来負担比率（分子）の構造'!L$43</f>
        <v>4284</v>
      </c>
      <c r="L64" s="181"/>
      <c r="M64" s="181"/>
      <c r="N64" s="181">
        <f>'将来負担比率（分子）の構造'!M$43</f>
        <v>5267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11493</v>
      </c>
      <c r="C66" s="181"/>
      <c r="D66" s="181"/>
      <c r="E66" s="181">
        <f>'将来負担比率（分子）の構造'!J$41</f>
        <v>11986</v>
      </c>
      <c r="F66" s="181"/>
      <c r="G66" s="181"/>
      <c r="H66" s="181">
        <f>'将来負担比率（分子）の構造'!K$41</f>
        <v>12790</v>
      </c>
      <c r="I66" s="181"/>
      <c r="J66" s="181"/>
      <c r="K66" s="181">
        <f>'将来負担比率（分子）の構造'!L$41</f>
        <v>12435</v>
      </c>
      <c r="L66" s="181"/>
      <c r="M66" s="181"/>
      <c r="N66" s="181">
        <f>'将来負担比率（分子）の構造'!M$41</f>
        <v>12499</v>
      </c>
      <c r="O66" s="181"/>
      <c r="P66" s="181"/>
    </row>
    <row r="67" spans="1:16" x14ac:dyDescent="0.15">
      <c r="A67" s="181" t="s">
        <v>75</v>
      </c>
      <c r="B67" s="181" t="e">
        <f>NA()</f>
        <v>#N/A</v>
      </c>
      <c r="C67" s="181">
        <f>IF(ISNUMBER('将来負担比率（分子）の構造'!I$53), IF('将来負担比率（分子）の構造'!I$53 &lt; 0, 0, '将来負担比率（分子）の構造'!I$53), NA())</f>
        <v>2138</v>
      </c>
      <c r="D67" s="181" t="e">
        <f>NA()</f>
        <v>#N/A</v>
      </c>
      <c r="E67" s="181" t="e">
        <f>NA()</f>
        <v>#N/A</v>
      </c>
      <c r="F67" s="181">
        <f>IF(ISNUMBER('将来負担比率（分子）の構造'!J$53), IF('将来負担比率（分子）の構造'!J$53 &lt; 0, 0, '将来負担比率（分子）の構造'!J$53), NA())</f>
        <v>1923</v>
      </c>
      <c r="G67" s="181" t="e">
        <f>NA()</f>
        <v>#N/A</v>
      </c>
      <c r="H67" s="181" t="e">
        <f>NA()</f>
        <v>#N/A</v>
      </c>
      <c r="I67" s="181">
        <f>IF(ISNUMBER('将来負担比率（分子）の構造'!K$53), IF('将来負担比率（分子）の構造'!K$53 &lt; 0, 0, '将来負担比率（分子）の構造'!K$53), NA())</f>
        <v>2231</v>
      </c>
      <c r="J67" s="181" t="e">
        <f>NA()</f>
        <v>#N/A</v>
      </c>
      <c r="K67" s="181" t="e">
        <f>NA()</f>
        <v>#N/A</v>
      </c>
      <c r="L67" s="181">
        <f>IF(ISNUMBER('将来負担比率（分子）の構造'!L$53), IF('将来負担比率（分子）の構造'!L$53 &lt; 0, 0, '将来負担比率（分子）の構造'!L$53), NA())</f>
        <v>2473</v>
      </c>
      <c r="M67" s="181" t="e">
        <f>NA()</f>
        <v>#N/A</v>
      </c>
      <c r="N67" s="181" t="e">
        <f>NA()</f>
        <v>#N/A</v>
      </c>
      <c r="O67" s="181">
        <f>IF(ISNUMBER('将来負担比率（分子）の構造'!M$53), IF('将来負担比率（分子）の構造'!M$53 &lt; 0, 0, '将来負担比率（分子）の構造'!M$53), NA())</f>
        <v>3137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2129</v>
      </c>
      <c r="C72" s="185">
        <f>基金残高に係る経年分析!G55</f>
        <v>1729</v>
      </c>
      <c r="D72" s="185">
        <f>基金残高に係る経年分析!H55</f>
        <v>1695</v>
      </c>
    </row>
    <row r="73" spans="1:16" x14ac:dyDescent="0.15">
      <c r="A73" s="184" t="s">
        <v>78</v>
      </c>
      <c r="B73" s="185">
        <f>基金残高に係る経年分析!F56</f>
        <v>1949</v>
      </c>
      <c r="C73" s="185">
        <f>基金残高に係る経年分析!G56</f>
        <v>1984</v>
      </c>
      <c r="D73" s="185">
        <f>基金残高に係る経年分析!H56</f>
        <v>1971</v>
      </c>
    </row>
    <row r="74" spans="1:16" x14ac:dyDescent="0.15">
      <c r="A74" s="184" t="s">
        <v>79</v>
      </c>
      <c r="B74" s="185">
        <f>基金残高に係る経年分析!F57</f>
        <v>2095</v>
      </c>
      <c r="C74" s="185">
        <f>基金残高に係る経年分析!G57</f>
        <v>2038</v>
      </c>
      <c r="D74" s="185">
        <f>基金残高に係る経年分析!H57</f>
        <v>1851</v>
      </c>
    </row>
  </sheetData>
  <sheetProtection algorithmName="SHA-512" hashValue="8QNYD5VjeNLv2VS2aNJUkUmInSMajjh07L5e+wVsq/Egvl6rmQZFbqxK/ROsjqpZ4gH6GRG1csuhEa3ObyUGEA==" saltValue="fijXNZVVpzKvB/ycExoT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2021-03-08T05:58:00Z</cp:lastPrinted>
  <dcterms:created xsi:type="dcterms:W3CDTF">2021-02-05T03:09:23Z</dcterms:created>
  <dcterms:modified xsi:type="dcterms:W3CDTF">2021-07-02T04:57:29Z</dcterms:modified>
  <cp:category/>
</cp:coreProperties>
</file>