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k-shimizu\Desktop\参考様式\"/>
    </mc:Choice>
  </mc:AlternateContent>
  <xr:revisionPtr revIDLastSave="0" documentId="13_ncr:1_{F9A1CA81-FDD8-4487-807F-C82F68435EA1}" xr6:coauthVersionLast="36" xr6:coauthVersionMax="36" xr10:uidLastSave="{00000000-0000-0000-0000-000000000000}"/>
  <bookViews>
    <workbookView xWindow="765" yWindow="765" windowWidth="17010" windowHeight="11235" tabRatio="665" xr2:uid="{00000000-000D-0000-FFFF-FFFF00000000}"/>
  </bookViews>
  <sheets>
    <sheet name="様式１" sheetId="1" r:id="rId1"/>
    <sheet name="様式２（通所系）" sheetId="6" r:id="rId2"/>
    <sheet name="様式２（シフト記号表）" sheetId="7" r:id="rId3"/>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7" l="1"/>
  <c r="Q25" i="7"/>
  <c r="K25" i="7"/>
  <c r="S24" i="7"/>
  <c r="Q24" i="7"/>
  <c r="K24" i="7"/>
  <c r="S23" i="7"/>
  <c r="U23" i="7" s="1"/>
  <c r="Q23" i="7"/>
  <c r="K23" i="7"/>
  <c r="S22" i="7"/>
  <c r="U22" i="7" s="1"/>
  <c r="Q22" i="7"/>
  <c r="K22" i="7"/>
  <c r="S21" i="7"/>
  <c r="Q21" i="7"/>
  <c r="K21" i="7"/>
  <c r="S20" i="7"/>
  <c r="Q20" i="7"/>
  <c r="K20" i="7"/>
  <c r="S19" i="7"/>
  <c r="Q19" i="7"/>
  <c r="K19" i="7"/>
  <c r="S18" i="7"/>
  <c r="U18" i="7" s="1"/>
  <c r="Q18" i="7"/>
  <c r="K18" i="7"/>
  <c r="S17" i="7"/>
  <c r="Q17" i="7"/>
  <c r="K17" i="7"/>
  <c r="S16" i="7"/>
  <c r="Q16" i="7"/>
  <c r="K16" i="7"/>
  <c r="S15" i="7"/>
  <c r="U15" i="7" s="1"/>
  <c r="Q15" i="7"/>
  <c r="K15" i="7"/>
  <c r="S14" i="7"/>
  <c r="U14" i="7" s="1"/>
  <c r="Q14" i="7"/>
  <c r="K14" i="7"/>
  <c r="S13" i="7"/>
  <c r="Q13" i="7"/>
  <c r="K13" i="7"/>
  <c r="S12" i="7"/>
  <c r="Q12" i="7"/>
  <c r="K12" i="7"/>
  <c r="S11" i="7"/>
  <c r="Q11" i="7"/>
  <c r="K11" i="7"/>
  <c r="S10" i="7"/>
  <c r="U10" i="7" s="1"/>
  <c r="Q10" i="7"/>
  <c r="K10" i="7"/>
  <c r="S9" i="7"/>
  <c r="Q9" i="7"/>
  <c r="K9" i="7"/>
  <c r="S8" i="7"/>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9" i="7" l="1"/>
  <c r="U17" i="7"/>
  <c r="U12" i="7"/>
  <c r="U20" i="7"/>
  <c r="U25" i="7"/>
  <c r="U13" i="7"/>
  <c r="U8" i="7"/>
  <c r="U16" i="7"/>
  <c r="U24" i="7"/>
  <c r="U21" i="7"/>
  <c r="U11" i="7"/>
  <c r="U19"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<sst xmlns="http://schemas.openxmlformats.org/spreadsheetml/2006/main" count="434" uniqueCount="164">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</sst>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461">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1" xfId="0" applyFont="1" applyFill="1" applyBorder="1">
      <alignment vertical="center"/>
    </xf>
    <xf numFmtId="0" fontId="15" fillId="3" borderId="102" xfId="0" applyFont="1" applyFill="1" applyBorder="1" applyAlignment="1">
      <alignment horizontal="center" vertical="center"/>
    </xf>
    <xf numFmtId="0" fontId="4" fillId="3" borderId="102" xfId="0" applyFont="1" applyFill="1" applyBorder="1" applyAlignment="1">
      <alignment horizontal="center" vertical="center" wrapText="1"/>
    </xf>
    <xf numFmtId="0" fontId="4" fillId="3" borderId="102" xfId="0" applyFont="1" applyFill="1" applyBorder="1" applyAlignment="1">
      <alignment horizontal="center" vertical="center" shrinkToFit="1"/>
    </xf>
    <xf numFmtId="0" fontId="13" fillId="3" borderId="102" xfId="0" applyFont="1" applyFill="1" applyBorder="1" applyAlignment="1">
      <alignment horizontal="center" vertical="center" wrapText="1"/>
    </xf>
    <xf numFmtId="1" fontId="4" fillId="3" borderId="102" xfId="0" applyNumberFormat="1"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07"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20"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4" xfId="0" applyNumberFormat="1" applyFont="1" applyFill="1" applyBorder="1" applyAlignment="1">
      <alignment horizontal="center" vertical="center" wrapText="1"/>
    </xf>
    <xf numFmtId="177" fontId="4" fillId="3" borderId="105" xfId="0" applyNumberFormat="1" applyFont="1" applyFill="1" applyBorder="1" applyAlignment="1">
      <alignment horizontal="center" vertical="center" wrapText="1"/>
    </xf>
    <xf numFmtId="177" fontId="4" fillId="3" borderId="106" xfId="0" applyNumberFormat="1" applyFont="1" applyFill="1" applyBorder="1" applyAlignment="1">
      <alignment horizontal="center" vertical="center" wrapText="1"/>
    </xf>
    <xf numFmtId="177" fontId="4" fillId="3" borderId="108" xfId="0" applyNumberFormat="1" applyFont="1" applyFill="1" applyBorder="1" applyAlignment="1">
      <alignment horizontal="center"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cellXfs>
  <cellStyles count="2">
    <cellStyle name="桁区切り" xfId="1" builtinId="6"/>
    <cellStyle name="標準" xfId="0" builtinId="0"/>
  </cellStyles>
  <dxfs count="3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163</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213" t="s">
        <v>157</v>
      </c>
      <c r="AN1" s="213"/>
      <c r="AO1" s="213"/>
      <c r="AP1" s="213"/>
      <c r="AQ1" s="213"/>
      <c r="AR1" s="213"/>
      <c r="AS1" s="213"/>
      <c r="AT1" s="213"/>
      <c r="AU1" s="213"/>
      <c r="AV1" s="213"/>
      <c r="AW1" s="213"/>
      <c r="AX1" s="213"/>
      <c r="AY1" s="213"/>
      <c r="AZ1" s="213"/>
      <c r="BA1" s="213"/>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215">
        <v>3</v>
      </c>
      <c r="V2" s="215"/>
      <c r="W2" s="9" t="s">
        <v>14</v>
      </c>
      <c r="X2" s="214">
        <f>IF(U2=0,"",YEAR(DATE(2018+U2,1,1)))</f>
        <v>2021</v>
      </c>
      <c r="Y2" s="214"/>
      <c r="Z2" s="11" t="s">
        <v>18</v>
      </c>
      <c r="AA2" s="11" t="s">
        <v>19</v>
      </c>
      <c r="AB2" s="215">
        <v>4</v>
      </c>
      <c r="AC2" s="215"/>
      <c r="AD2" s="11" t="s">
        <v>20</v>
      </c>
      <c r="AE2" s="11"/>
      <c r="AF2" s="11"/>
      <c r="AG2" s="11"/>
      <c r="AH2" s="11"/>
      <c r="AI2" s="11"/>
      <c r="AJ2" s="10"/>
      <c r="AK2" s="9" t="s">
        <v>15</v>
      </c>
      <c r="AL2" s="9" t="s">
        <v>14</v>
      </c>
      <c r="AM2" s="213"/>
      <c r="AN2" s="213"/>
      <c r="AO2" s="213"/>
      <c r="AP2" s="213"/>
      <c r="AQ2" s="213"/>
      <c r="AR2" s="213"/>
      <c r="AS2" s="213"/>
      <c r="AT2" s="213"/>
      <c r="AU2" s="213"/>
      <c r="AV2" s="213"/>
      <c r="AW2" s="213"/>
      <c r="AX2" s="213"/>
      <c r="AY2" s="213"/>
      <c r="AZ2" s="213"/>
      <c r="BA2" s="213"/>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225" t="s">
        <v>47</v>
      </c>
      <c r="BA3" s="225"/>
      <c r="BB3" s="225"/>
      <c r="BC3" s="225"/>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225" t="s">
        <v>43</v>
      </c>
      <c r="BA4" s="225"/>
      <c r="BB4" s="225"/>
      <c r="BC4" s="225"/>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218">
        <v>40</v>
      </c>
      <c r="AW5" s="219"/>
      <c r="AX5" s="80" t="s">
        <v>21</v>
      </c>
      <c r="AY5" s="81"/>
      <c r="AZ5" s="218">
        <v>160</v>
      </c>
      <c r="BA5" s="219"/>
      <c r="BB5" s="31" t="s">
        <v>41</v>
      </c>
      <c r="BC5" s="30"/>
      <c r="BD5" s="11"/>
      <c r="BE5" s="2"/>
    </row>
    <row r="6" spans="1:57" ht="20.25" customHeight="1" thickBot="1" x14ac:dyDescent="0.45">
      <c r="A6" s="36"/>
      <c r="B6" s="36"/>
      <c r="C6" s="37"/>
      <c r="D6" s="37"/>
      <c r="E6" s="36"/>
      <c r="F6" s="36"/>
      <c r="G6" s="38"/>
      <c r="H6" s="36"/>
      <c r="I6" s="36"/>
      <c r="J6" s="36"/>
      <c r="K6" s="36"/>
      <c r="L6" s="36"/>
      <c r="M6" s="36"/>
      <c r="N6" s="36"/>
      <c r="O6" s="36"/>
      <c r="P6" s="36"/>
      <c r="Q6" s="36"/>
      <c r="R6" s="36"/>
      <c r="S6" s="37"/>
      <c r="T6" s="36"/>
      <c r="U6" s="36"/>
      <c r="V6" s="36"/>
      <c r="W6" s="36"/>
      <c r="X6" s="36"/>
      <c r="Y6" s="36"/>
      <c r="Z6" s="36"/>
      <c r="AA6" s="36"/>
      <c r="AB6" s="36"/>
      <c r="AC6" s="36"/>
      <c r="AD6" s="36"/>
      <c r="AE6" s="36"/>
      <c r="AF6" s="36"/>
      <c r="AG6" s="36"/>
      <c r="AH6" s="36"/>
      <c r="AI6" s="36"/>
      <c r="AJ6" s="37"/>
      <c r="AK6" s="36"/>
      <c r="AL6" s="36"/>
      <c r="AM6" s="36"/>
      <c r="AN6" s="36"/>
      <c r="AO6" s="36"/>
      <c r="AP6" s="36"/>
      <c r="AQ6" s="36"/>
      <c r="AR6" s="36"/>
      <c r="AS6" s="36"/>
      <c r="AT6" s="36"/>
      <c r="AU6" s="36"/>
      <c r="AV6" s="36"/>
      <c r="AW6" s="36"/>
      <c r="AX6" s="36"/>
      <c r="AY6" s="36"/>
      <c r="AZ6" s="36"/>
      <c r="BA6" s="36"/>
      <c r="BB6" s="36"/>
      <c r="BC6" s="39"/>
      <c r="BD6" s="39"/>
      <c r="BE6" s="4"/>
    </row>
    <row r="7" spans="1:57" ht="20.25" customHeight="1" thickBot="1" x14ac:dyDescent="0.45">
      <c r="A7" s="36"/>
      <c r="B7" s="234" t="s">
        <v>22</v>
      </c>
      <c r="C7" s="238" t="s">
        <v>32</v>
      </c>
      <c r="D7" s="246"/>
      <c r="E7" s="237" t="s">
        <v>33</v>
      </c>
      <c r="F7" s="246"/>
      <c r="G7" s="237" t="s">
        <v>34</v>
      </c>
      <c r="H7" s="238"/>
      <c r="I7" s="238"/>
      <c r="J7" s="238"/>
      <c r="K7" s="246"/>
      <c r="L7" s="237" t="s">
        <v>35</v>
      </c>
      <c r="M7" s="238"/>
      <c r="N7" s="238"/>
      <c r="O7" s="239"/>
      <c r="P7" s="223" t="s">
        <v>50</v>
      </c>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6" t="str">
        <f>IF(AZ3="４週","(9)1～4週目の勤務時間数合計","(9)1か月の勤務時間数合計")</f>
        <v>(9)1～4週目の勤務時間数合計</v>
      </c>
      <c r="AV7" s="227"/>
      <c r="AW7" s="226" t="s">
        <v>36</v>
      </c>
      <c r="AX7" s="227"/>
      <c r="AY7" s="216" t="s">
        <v>49</v>
      </c>
      <c r="AZ7" s="216"/>
      <c r="BA7" s="216"/>
      <c r="BB7" s="216"/>
      <c r="BC7" s="216"/>
      <c r="BD7" s="216"/>
    </row>
    <row r="8" spans="1:57" ht="20.25" customHeight="1" thickBot="1" x14ac:dyDescent="0.45">
      <c r="A8" s="36"/>
      <c r="B8" s="235"/>
      <c r="C8" s="241"/>
      <c r="D8" s="247"/>
      <c r="E8" s="240"/>
      <c r="F8" s="247"/>
      <c r="G8" s="240"/>
      <c r="H8" s="241"/>
      <c r="I8" s="241"/>
      <c r="J8" s="241"/>
      <c r="K8" s="247"/>
      <c r="L8" s="240"/>
      <c r="M8" s="241"/>
      <c r="N8" s="241"/>
      <c r="O8" s="242"/>
      <c r="P8" s="220" t="s">
        <v>8</v>
      </c>
      <c r="Q8" s="221"/>
      <c r="R8" s="221"/>
      <c r="S8" s="221"/>
      <c r="T8" s="221"/>
      <c r="U8" s="221"/>
      <c r="V8" s="222"/>
      <c r="W8" s="220" t="s">
        <v>9</v>
      </c>
      <c r="X8" s="221"/>
      <c r="Y8" s="221"/>
      <c r="Z8" s="221"/>
      <c r="AA8" s="221"/>
      <c r="AB8" s="221"/>
      <c r="AC8" s="222"/>
      <c r="AD8" s="220" t="s">
        <v>10</v>
      </c>
      <c r="AE8" s="221"/>
      <c r="AF8" s="221"/>
      <c r="AG8" s="221"/>
      <c r="AH8" s="221"/>
      <c r="AI8" s="221"/>
      <c r="AJ8" s="222"/>
      <c r="AK8" s="220" t="s">
        <v>11</v>
      </c>
      <c r="AL8" s="221"/>
      <c r="AM8" s="221"/>
      <c r="AN8" s="221"/>
      <c r="AO8" s="221"/>
      <c r="AP8" s="221"/>
      <c r="AQ8" s="222"/>
      <c r="AR8" s="220" t="s">
        <v>12</v>
      </c>
      <c r="AS8" s="221"/>
      <c r="AT8" s="222"/>
      <c r="AU8" s="228"/>
      <c r="AV8" s="229"/>
      <c r="AW8" s="228"/>
      <c r="AX8" s="229"/>
      <c r="AY8" s="216"/>
      <c r="AZ8" s="216"/>
      <c r="BA8" s="216"/>
      <c r="BB8" s="216"/>
      <c r="BC8" s="216"/>
      <c r="BD8" s="216"/>
    </row>
    <row r="9" spans="1:57" ht="20.25" customHeight="1" thickBot="1" x14ac:dyDescent="0.45">
      <c r="A9" s="36"/>
      <c r="B9" s="235"/>
      <c r="C9" s="241"/>
      <c r="D9" s="247"/>
      <c r="E9" s="240"/>
      <c r="F9" s="247"/>
      <c r="G9" s="240"/>
      <c r="H9" s="241"/>
      <c r="I9" s="241"/>
      <c r="J9" s="241"/>
      <c r="K9" s="247"/>
      <c r="L9" s="240"/>
      <c r="M9" s="241"/>
      <c r="N9" s="241"/>
      <c r="O9" s="242"/>
      <c r="P9" s="47">
        <f>DAY(DATE($X$2,$AB$2,1))</f>
        <v>1</v>
      </c>
      <c r="Q9" s="48">
        <f>DAY(DATE($X$2,$AB$2,2))</f>
        <v>2</v>
      </c>
      <c r="R9" s="48">
        <f>DAY(DATE($X$2,$AB$2,3))</f>
        <v>3</v>
      </c>
      <c r="S9" s="48">
        <f>DAY(DATE($X$2,$AB$2,4))</f>
        <v>4</v>
      </c>
      <c r="T9" s="48">
        <f>DAY(DATE($X$2,$AB$2,5))</f>
        <v>5</v>
      </c>
      <c r="U9" s="48">
        <f>DAY(DATE($X$2,$AB$2,6))</f>
        <v>6</v>
      </c>
      <c r="V9" s="49">
        <f>DAY(DATE($X$2,$AB$2,7))</f>
        <v>7</v>
      </c>
      <c r="W9" s="47">
        <f>DAY(DATE($X$2,$AB$2,8))</f>
        <v>8</v>
      </c>
      <c r="X9" s="48">
        <f>DAY(DATE($X$2,$AB$2,9))</f>
        <v>9</v>
      </c>
      <c r="Y9" s="48">
        <f>DAY(DATE($X$2,$AB$2,10))</f>
        <v>10</v>
      </c>
      <c r="Z9" s="48">
        <f>DAY(DATE($X$2,$AB$2,11))</f>
        <v>11</v>
      </c>
      <c r="AA9" s="48">
        <f>DAY(DATE($X$2,$AB$2,12))</f>
        <v>12</v>
      </c>
      <c r="AB9" s="48">
        <f>DAY(DATE($X$2,$AB$2,13))</f>
        <v>13</v>
      </c>
      <c r="AC9" s="49">
        <f>DAY(DATE($X$2,$AB$2,14))</f>
        <v>14</v>
      </c>
      <c r="AD9" s="47">
        <f>DAY(DATE($X$2,$AB$2,15))</f>
        <v>15</v>
      </c>
      <c r="AE9" s="48">
        <f>DAY(DATE($X$2,$AB$2,16))</f>
        <v>16</v>
      </c>
      <c r="AF9" s="48">
        <f>DAY(DATE($X$2,$AB$2,17))</f>
        <v>17</v>
      </c>
      <c r="AG9" s="48">
        <f>DAY(DATE($X$2,$AB$2,18))</f>
        <v>18</v>
      </c>
      <c r="AH9" s="48">
        <f>DAY(DATE($X$2,$AB$2,19))</f>
        <v>19</v>
      </c>
      <c r="AI9" s="48">
        <f>DAY(DATE($X$2,$AB$2,20))</f>
        <v>20</v>
      </c>
      <c r="AJ9" s="49">
        <f>DAY(DATE($X$2,$AB$2,21))</f>
        <v>21</v>
      </c>
      <c r="AK9" s="47">
        <f>DAY(DATE($X$2,$AB$2,22))</f>
        <v>22</v>
      </c>
      <c r="AL9" s="48">
        <f>DAY(DATE($X$2,$AB$2,23))</f>
        <v>23</v>
      </c>
      <c r="AM9" s="48">
        <f>DAY(DATE($X$2,$AB$2,24))</f>
        <v>24</v>
      </c>
      <c r="AN9" s="48">
        <f>DAY(DATE($X$2,$AB$2,25))</f>
        <v>25</v>
      </c>
      <c r="AO9" s="48">
        <f>DAY(DATE($X$2,$AB$2,26))</f>
        <v>26</v>
      </c>
      <c r="AP9" s="48">
        <f>DAY(DATE($X$2,$AB$2,27))</f>
        <v>27</v>
      </c>
      <c r="AQ9" s="49">
        <f>DAY(DATE($X$2,$AB$2,28))</f>
        <v>28</v>
      </c>
      <c r="AR9" s="47" t="str">
        <f>IF(AZ3="暦月",IF(DAY(DATE($X$2,$AB$2,29))=29,29,""),"")</f>
        <v/>
      </c>
      <c r="AS9" s="48" t="str">
        <f>IF(AZ3="暦月",IF(DAY(DATE($X$2,$AB$2,30))=30,30,""),"")</f>
        <v/>
      </c>
      <c r="AT9" s="53" t="str">
        <f>IF(AZ3="暦月",IF(DAY(DATE($X$2,$AB$2,31))=31,31,""),"")</f>
        <v/>
      </c>
      <c r="AU9" s="228"/>
      <c r="AV9" s="229"/>
      <c r="AW9" s="228"/>
      <c r="AX9" s="229"/>
      <c r="AY9" s="216"/>
      <c r="AZ9" s="216"/>
      <c r="BA9" s="216"/>
      <c r="BB9" s="216"/>
      <c r="BC9" s="216"/>
      <c r="BD9" s="216"/>
    </row>
    <row r="10" spans="1:57" ht="20.25" hidden="1" customHeight="1" thickBot="1" x14ac:dyDescent="0.45">
      <c r="A10" s="36"/>
      <c r="B10" s="235"/>
      <c r="C10" s="241"/>
      <c r="D10" s="247"/>
      <c r="E10" s="240"/>
      <c r="F10" s="247"/>
      <c r="G10" s="240"/>
      <c r="H10" s="241"/>
      <c r="I10" s="241"/>
      <c r="J10" s="241"/>
      <c r="K10" s="247"/>
      <c r="L10" s="240"/>
      <c r="M10" s="241"/>
      <c r="N10" s="241"/>
      <c r="O10" s="242"/>
      <c r="P10" s="47">
        <f>WEEKDAY(DATE($X$2,$AB$2,1))</f>
        <v>5</v>
      </c>
      <c r="Q10" s="48">
        <f>WEEKDAY(DATE($X$2,$AB$2,2))</f>
        <v>6</v>
      </c>
      <c r="R10" s="48">
        <f>WEEKDAY(DATE($X$2,$AB$2,3))</f>
        <v>7</v>
      </c>
      <c r="S10" s="48">
        <f>WEEKDAY(DATE($X$2,$AB$2,4))</f>
        <v>1</v>
      </c>
      <c r="T10" s="48">
        <f>WEEKDAY(DATE($X$2,$AB$2,5))</f>
        <v>2</v>
      </c>
      <c r="U10" s="48">
        <f>WEEKDAY(DATE($X$2,$AB$2,6))</f>
        <v>3</v>
      </c>
      <c r="V10" s="49">
        <f>WEEKDAY(DATE($X$2,$AB$2,7))</f>
        <v>4</v>
      </c>
      <c r="W10" s="47">
        <f>WEEKDAY(DATE($X$2,$AB$2,8))</f>
        <v>5</v>
      </c>
      <c r="X10" s="48">
        <f>WEEKDAY(DATE($X$2,$AB$2,9))</f>
        <v>6</v>
      </c>
      <c r="Y10" s="48">
        <f>WEEKDAY(DATE($X$2,$AB$2,10))</f>
        <v>7</v>
      </c>
      <c r="Z10" s="48">
        <f>WEEKDAY(DATE($X$2,$AB$2,11))</f>
        <v>1</v>
      </c>
      <c r="AA10" s="48">
        <f>WEEKDAY(DATE($X$2,$AB$2,12))</f>
        <v>2</v>
      </c>
      <c r="AB10" s="48">
        <f>WEEKDAY(DATE($X$2,$AB$2,13))</f>
        <v>3</v>
      </c>
      <c r="AC10" s="49">
        <f>WEEKDAY(DATE($X$2,$AB$2,14))</f>
        <v>4</v>
      </c>
      <c r="AD10" s="47">
        <f>WEEKDAY(DATE($X$2,$AB$2,15))</f>
        <v>5</v>
      </c>
      <c r="AE10" s="48">
        <f>WEEKDAY(DATE($X$2,$AB$2,16))</f>
        <v>6</v>
      </c>
      <c r="AF10" s="48">
        <f>WEEKDAY(DATE($X$2,$AB$2,17))</f>
        <v>7</v>
      </c>
      <c r="AG10" s="48">
        <f>WEEKDAY(DATE($X$2,$AB$2,18))</f>
        <v>1</v>
      </c>
      <c r="AH10" s="48">
        <f>WEEKDAY(DATE($X$2,$AB$2,19))</f>
        <v>2</v>
      </c>
      <c r="AI10" s="48">
        <f>WEEKDAY(DATE($X$2,$AB$2,20))</f>
        <v>3</v>
      </c>
      <c r="AJ10" s="49">
        <f>WEEKDAY(DATE($X$2,$AB$2,21))</f>
        <v>4</v>
      </c>
      <c r="AK10" s="47">
        <f>WEEKDAY(DATE($X$2,$AB$2,22))</f>
        <v>5</v>
      </c>
      <c r="AL10" s="48">
        <f>WEEKDAY(DATE($X$2,$AB$2,23))</f>
        <v>6</v>
      </c>
      <c r="AM10" s="48">
        <f>WEEKDAY(DATE($X$2,$AB$2,24))</f>
        <v>7</v>
      </c>
      <c r="AN10" s="48">
        <f>WEEKDAY(DATE($X$2,$AB$2,25))</f>
        <v>1</v>
      </c>
      <c r="AO10" s="48">
        <f>WEEKDAY(DATE($X$2,$AB$2,26))</f>
        <v>2</v>
      </c>
      <c r="AP10" s="48">
        <f>WEEKDAY(DATE($X$2,$AB$2,27))</f>
        <v>3</v>
      </c>
      <c r="AQ10" s="49">
        <f>WEEKDAY(DATE($X$2,$AB$2,28))</f>
        <v>4</v>
      </c>
      <c r="AR10" s="47">
        <f>IF(AR9=29,WEEKDAY(DATE($X$2,$AB$2,29)),0)</f>
        <v>0</v>
      </c>
      <c r="AS10" s="48">
        <f>IF(AS9=30,WEEKDAY(DATE($X$2,$AB$2,30)),0)</f>
        <v>0</v>
      </c>
      <c r="AT10" s="53">
        <f>IF(AT9=31,WEEKDAY(DATE($X$2,$AB$2,31)),0)</f>
        <v>0</v>
      </c>
      <c r="AU10" s="230"/>
      <c r="AV10" s="231"/>
      <c r="AW10" s="230"/>
      <c r="AX10" s="231"/>
      <c r="AY10" s="217"/>
      <c r="AZ10" s="217"/>
      <c r="BA10" s="217"/>
      <c r="BB10" s="217"/>
      <c r="BC10" s="217"/>
      <c r="BD10" s="217"/>
    </row>
    <row r="11" spans="1:57" ht="20.25" customHeight="1" thickBot="1" x14ac:dyDescent="0.45">
      <c r="A11" s="36"/>
      <c r="B11" s="236"/>
      <c r="C11" s="244"/>
      <c r="D11" s="248"/>
      <c r="E11" s="243"/>
      <c r="F11" s="248"/>
      <c r="G11" s="243"/>
      <c r="H11" s="244"/>
      <c r="I11" s="244"/>
      <c r="J11" s="244"/>
      <c r="K11" s="248"/>
      <c r="L11" s="243"/>
      <c r="M11" s="244"/>
      <c r="N11" s="244"/>
      <c r="O11" s="245"/>
      <c r="P11" s="50" t="str">
        <f>IF(P10=1,"日",IF(P10=2,"月",IF(P10=3,"火",IF(P10=4,"水",IF(P10=5,"木",IF(P10=6,"金","土"))))))</f>
        <v>木</v>
      </c>
      <c r="Q11" s="51" t="str">
        <f t="shared" ref="Q11:V11" si="0">IF(Q10=1,"日",IF(Q10=2,"月",IF(Q10=3,"火",IF(Q10=4,"水",IF(Q10=5,"木",IF(Q10=6,"金","土"))))))</f>
        <v>金</v>
      </c>
      <c r="R11" s="51" t="str">
        <f t="shared" si="0"/>
        <v>土</v>
      </c>
      <c r="S11" s="51" t="str">
        <f t="shared" si="0"/>
        <v>日</v>
      </c>
      <c r="T11" s="51" t="str">
        <f t="shared" si="0"/>
        <v>月</v>
      </c>
      <c r="U11" s="51" t="str">
        <f t="shared" si="0"/>
        <v>火</v>
      </c>
      <c r="V11" s="52" t="str">
        <f t="shared" si="0"/>
        <v>水</v>
      </c>
      <c r="W11" s="50" t="str">
        <f t="shared" ref="W11" si="1">IF(W10=1,"日",IF(W10=2,"月",IF(W10=3,"火",IF(W10=4,"水",IF(W10=5,"木",IF(W10=6,"金","土"))))))</f>
        <v>木</v>
      </c>
      <c r="X11" s="51" t="str">
        <f t="shared" ref="X11" si="2">IF(X10=1,"日",IF(X10=2,"月",IF(X10=3,"火",IF(X10=4,"水",IF(X10=5,"木",IF(X10=6,"金","土"))))))</f>
        <v>金</v>
      </c>
      <c r="Y11" s="51" t="str">
        <f t="shared" ref="Y11" si="3">IF(Y10=1,"日",IF(Y10=2,"月",IF(Y10=3,"火",IF(Y10=4,"水",IF(Y10=5,"木",IF(Y10=6,"金","土"))))))</f>
        <v>土</v>
      </c>
      <c r="Z11" s="51" t="str">
        <f t="shared" ref="Z11" si="4">IF(Z10=1,"日",IF(Z10=2,"月",IF(Z10=3,"火",IF(Z10=4,"水",IF(Z10=5,"木",IF(Z10=6,"金","土"))))))</f>
        <v>日</v>
      </c>
      <c r="AA11" s="51" t="str">
        <f t="shared" ref="AA11" si="5">IF(AA10=1,"日",IF(AA10=2,"月",IF(AA10=3,"火",IF(AA10=4,"水",IF(AA10=5,"木",IF(AA10=6,"金","土"))))))</f>
        <v>月</v>
      </c>
      <c r="AB11" s="51" t="str">
        <f t="shared" ref="AB11" si="6">IF(AB10=1,"日",IF(AB10=2,"月",IF(AB10=3,"火",IF(AB10=4,"水",IF(AB10=5,"木",IF(AB10=6,"金","土"))))))</f>
        <v>火</v>
      </c>
      <c r="AC11" s="52" t="str">
        <f t="shared" ref="AC11" si="7">IF(AC10=1,"日",IF(AC10=2,"月",IF(AC10=3,"火",IF(AC10=4,"水",IF(AC10=5,"木",IF(AC10=6,"金","土"))))))</f>
        <v>水</v>
      </c>
      <c r="AD11" s="50" t="str">
        <f t="shared" ref="AD11" si="8">IF(AD10=1,"日",IF(AD10=2,"月",IF(AD10=3,"火",IF(AD10=4,"水",IF(AD10=5,"木",IF(AD10=6,"金","土"))))))</f>
        <v>木</v>
      </c>
      <c r="AE11" s="51" t="str">
        <f t="shared" ref="AE11" si="9">IF(AE10=1,"日",IF(AE10=2,"月",IF(AE10=3,"火",IF(AE10=4,"水",IF(AE10=5,"木",IF(AE10=6,"金","土"))))))</f>
        <v>金</v>
      </c>
      <c r="AF11" s="51" t="str">
        <f t="shared" ref="AF11" si="10">IF(AF10=1,"日",IF(AF10=2,"月",IF(AF10=3,"火",IF(AF10=4,"水",IF(AF10=5,"木",IF(AF10=6,"金","土"))))))</f>
        <v>土</v>
      </c>
      <c r="AG11" s="51" t="str">
        <f t="shared" ref="AG11" si="11">IF(AG10=1,"日",IF(AG10=2,"月",IF(AG10=3,"火",IF(AG10=4,"水",IF(AG10=5,"木",IF(AG10=6,"金","土"))))))</f>
        <v>日</v>
      </c>
      <c r="AH11" s="51" t="str">
        <f t="shared" ref="AH11" si="12">IF(AH10=1,"日",IF(AH10=2,"月",IF(AH10=3,"火",IF(AH10=4,"水",IF(AH10=5,"木",IF(AH10=6,"金","土"))))))</f>
        <v>月</v>
      </c>
      <c r="AI11" s="51" t="str">
        <f t="shared" ref="AI11" si="13">IF(AI10=1,"日",IF(AI10=2,"月",IF(AI10=3,"火",IF(AI10=4,"水",IF(AI10=5,"木",IF(AI10=6,"金","土"))))))</f>
        <v>火</v>
      </c>
      <c r="AJ11" s="52" t="str">
        <f t="shared" ref="AJ11" si="14">IF(AJ10=1,"日",IF(AJ10=2,"月",IF(AJ10=3,"火",IF(AJ10=4,"水",IF(AJ10=5,"木",IF(AJ10=6,"金","土"))))))</f>
        <v>水</v>
      </c>
      <c r="AK11" s="50" t="str">
        <f t="shared" ref="AK11" si="15">IF(AK10=1,"日",IF(AK10=2,"月",IF(AK10=3,"火",IF(AK10=4,"水",IF(AK10=5,"木",IF(AK10=6,"金","土"))))))</f>
        <v>木</v>
      </c>
      <c r="AL11" s="51" t="str">
        <f t="shared" ref="AL11" si="16">IF(AL10=1,"日",IF(AL10=2,"月",IF(AL10=3,"火",IF(AL10=4,"水",IF(AL10=5,"木",IF(AL10=6,"金","土"))))))</f>
        <v>金</v>
      </c>
      <c r="AM11" s="51" t="str">
        <f t="shared" ref="AM11" si="17">IF(AM10=1,"日",IF(AM10=2,"月",IF(AM10=3,"火",IF(AM10=4,"水",IF(AM10=5,"木",IF(AM10=6,"金","土"))))))</f>
        <v>土</v>
      </c>
      <c r="AN11" s="51" t="str">
        <f t="shared" ref="AN11" si="18">IF(AN10=1,"日",IF(AN10=2,"月",IF(AN10=3,"火",IF(AN10=4,"水",IF(AN10=5,"木",IF(AN10=6,"金","土"))))))</f>
        <v>日</v>
      </c>
      <c r="AO11" s="51" t="str">
        <f t="shared" ref="AO11" si="19">IF(AO10=1,"日",IF(AO10=2,"月",IF(AO10=3,"火",IF(AO10=4,"水",IF(AO10=5,"木",IF(AO10=6,"金","土"))))))</f>
        <v>月</v>
      </c>
      <c r="AP11" s="51" t="str">
        <f t="shared" ref="AP11" si="20">IF(AP10=1,"日",IF(AP10=2,"月",IF(AP10=3,"火",IF(AP10=4,"水",IF(AP10=5,"木",IF(AP10=6,"金","土"))))))</f>
        <v>火</v>
      </c>
      <c r="AQ11" s="52" t="str">
        <f t="shared" ref="AQ11" si="21">IF(AQ10=1,"日",IF(AQ10=2,"月",IF(AQ10=3,"火",IF(AQ10=4,"水",IF(AQ10=5,"木",IF(AQ10=6,"金","土"))))))</f>
        <v>水</v>
      </c>
      <c r="AR11" s="51" t="str">
        <f>IF(AR10=1,"日",IF(AR10=2,"月",IF(AR10=3,"火",IF(AR10=4,"水",IF(AR10=5,"木",IF(AR10=6,"金",IF(AR10=0,"","土")))))))</f>
        <v/>
      </c>
      <c r="AS11" s="51" t="str">
        <f>IF(AS10=1,"日",IF(AS10=2,"月",IF(AS10=3,"火",IF(AS10=4,"水",IF(AS10=5,"木",IF(AS10=6,"金",IF(AS10=0,"","土")))))))</f>
        <v/>
      </c>
      <c r="AT11" s="54" t="str">
        <f>IF(AT10=1,"日",IF(AT10=2,"月",IF(AT10=3,"火",IF(AT10=4,"水",IF(AT10=5,"木",IF(AT10=6,"金",IF(AT10=0,"","土")))))))</f>
        <v/>
      </c>
      <c r="AU11" s="232"/>
      <c r="AV11" s="233"/>
      <c r="AW11" s="232"/>
      <c r="AX11" s="233"/>
      <c r="AY11" s="217"/>
      <c r="AZ11" s="217"/>
      <c r="BA11" s="217"/>
      <c r="BB11" s="217"/>
      <c r="BC11" s="217"/>
      <c r="BD11" s="217"/>
    </row>
    <row r="12" spans="1:57" ht="39.950000000000003" customHeight="1" x14ac:dyDescent="0.4">
      <c r="A12" s="36"/>
      <c r="B12" s="44">
        <v>1</v>
      </c>
      <c r="C12" s="257"/>
      <c r="D12" s="258"/>
      <c r="E12" s="259"/>
      <c r="F12" s="260"/>
      <c r="G12" s="261"/>
      <c r="H12" s="262"/>
      <c r="I12" s="262"/>
      <c r="J12" s="262"/>
      <c r="K12" s="263"/>
      <c r="L12" s="259"/>
      <c r="M12" s="266"/>
      <c r="N12" s="266"/>
      <c r="O12" s="267"/>
      <c r="P12" s="59"/>
      <c r="Q12" s="60"/>
      <c r="R12" s="60"/>
      <c r="S12" s="60"/>
      <c r="T12" s="60"/>
      <c r="U12" s="60"/>
      <c r="V12" s="61"/>
      <c r="W12" s="59"/>
      <c r="X12" s="60"/>
      <c r="Y12" s="60"/>
      <c r="Z12" s="60"/>
      <c r="AA12" s="60"/>
      <c r="AB12" s="60"/>
      <c r="AC12" s="61"/>
      <c r="AD12" s="59"/>
      <c r="AE12" s="60"/>
      <c r="AF12" s="60"/>
      <c r="AG12" s="60"/>
      <c r="AH12" s="60"/>
      <c r="AI12" s="60"/>
      <c r="AJ12" s="61"/>
      <c r="AK12" s="59"/>
      <c r="AL12" s="60"/>
      <c r="AM12" s="60"/>
      <c r="AN12" s="60"/>
      <c r="AO12" s="60"/>
      <c r="AP12" s="60"/>
      <c r="AQ12" s="61"/>
      <c r="AR12" s="59"/>
      <c r="AS12" s="60"/>
      <c r="AT12" s="61"/>
      <c r="AU12" s="249"/>
      <c r="AV12" s="250"/>
      <c r="AW12" s="251"/>
      <c r="AX12" s="252"/>
      <c r="AY12" s="290"/>
      <c r="AZ12" s="291"/>
      <c r="BA12" s="291"/>
      <c r="BB12" s="291"/>
      <c r="BC12" s="291"/>
      <c r="BD12" s="292"/>
    </row>
    <row r="13" spans="1:57" ht="39.950000000000003" customHeight="1" x14ac:dyDescent="0.4">
      <c r="A13" s="36"/>
      <c r="B13" s="45">
        <f t="shared" ref="B13:B39" si="22">B12+1</f>
        <v>2</v>
      </c>
      <c r="C13" s="264"/>
      <c r="D13" s="265"/>
      <c r="E13" s="268"/>
      <c r="F13" s="271"/>
      <c r="G13" s="272"/>
      <c r="H13" s="273"/>
      <c r="I13" s="273"/>
      <c r="J13" s="273"/>
      <c r="K13" s="274"/>
      <c r="L13" s="268"/>
      <c r="M13" s="269"/>
      <c r="N13" s="269"/>
      <c r="O13" s="270"/>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71"/>
      <c r="AS13" s="72"/>
      <c r="AT13" s="73"/>
      <c r="AU13" s="209"/>
      <c r="AV13" s="210"/>
      <c r="AW13" s="211"/>
      <c r="AX13" s="212"/>
      <c r="AY13" s="284"/>
      <c r="AZ13" s="285"/>
      <c r="BA13" s="285"/>
      <c r="BB13" s="285"/>
      <c r="BC13" s="285"/>
      <c r="BD13" s="286"/>
    </row>
    <row r="14" spans="1:57" ht="39.950000000000003" customHeight="1" x14ac:dyDescent="0.4">
      <c r="A14" s="36"/>
      <c r="B14" s="45">
        <f t="shared" si="22"/>
        <v>3</v>
      </c>
      <c r="C14" s="264"/>
      <c r="D14" s="265"/>
      <c r="E14" s="268"/>
      <c r="F14" s="271"/>
      <c r="G14" s="272"/>
      <c r="H14" s="273"/>
      <c r="I14" s="273"/>
      <c r="J14" s="273"/>
      <c r="K14" s="274"/>
      <c r="L14" s="268"/>
      <c r="M14" s="269"/>
      <c r="N14" s="269"/>
      <c r="O14" s="2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71"/>
      <c r="AS14" s="72"/>
      <c r="AT14" s="73"/>
      <c r="AU14" s="209"/>
      <c r="AV14" s="210"/>
      <c r="AW14" s="211"/>
      <c r="AX14" s="212"/>
      <c r="AY14" s="284"/>
      <c r="AZ14" s="285"/>
      <c r="BA14" s="285"/>
      <c r="BB14" s="285"/>
      <c r="BC14" s="285"/>
      <c r="BD14" s="286"/>
    </row>
    <row r="15" spans="1:57" ht="39.950000000000003" customHeight="1" x14ac:dyDescent="0.4">
      <c r="A15" s="36"/>
      <c r="B15" s="45">
        <f t="shared" si="22"/>
        <v>4</v>
      </c>
      <c r="C15" s="264"/>
      <c r="D15" s="265"/>
      <c r="E15" s="268"/>
      <c r="F15" s="271"/>
      <c r="G15" s="272"/>
      <c r="H15" s="273"/>
      <c r="I15" s="273"/>
      <c r="J15" s="273"/>
      <c r="K15" s="274"/>
      <c r="L15" s="268"/>
      <c r="M15" s="269"/>
      <c r="N15" s="269"/>
      <c r="O15" s="270"/>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3"/>
      <c r="AU15" s="209"/>
      <c r="AV15" s="210"/>
      <c r="AW15" s="211"/>
      <c r="AX15" s="212"/>
      <c r="AY15" s="284"/>
      <c r="AZ15" s="285"/>
      <c r="BA15" s="285"/>
      <c r="BB15" s="285"/>
      <c r="BC15" s="285"/>
      <c r="BD15" s="286"/>
    </row>
    <row r="16" spans="1:57" ht="39.950000000000003" customHeight="1" x14ac:dyDescent="0.4">
      <c r="A16" s="36"/>
      <c r="B16" s="45">
        <f t="shared" si="22"/>
        <v>5</v>
      </c>
      <c r="C16" s="264"/>
      <c r="D16" s="265"/>
      <c r="E16" s="268"/>
      <c r="F16" s="271"/>
      <c r="G16" s="272"/>
      <c r="H16" s="273"/>
      <c r="I16" s="273"/>
      <c r="J16" s="273"/>
      <c r="K16" s="274"/>
      <c r="L16" s="268"/>
      <c r="M16" s="269"/>
      <c r="N16" s="269"/>
      <c r="O16" s="270"/>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71"/>
      <c r="AS16" s="72"/>
      <c r="AT16" s="73"/>
      <c r="AU16" s="209"/>
      <c r="AV16" s="210"/>
      <c r="AW16" s="211"/>
      <c r="AX16" s="212"/>
      <c r="AY16" s="284"/>
      <c r="AZ16" s="285"/>
      <c r="BA16" s="285"/>
      <c r="BB16" s="285"/>
      <c r="BC16" s="285"/>
      <c r="BD16" s="286"/>
    </row>
    <row r="17" spans="1:56" ht="39.950000000000003" customHeight="1" x14ac:dyDescent="0.4">
      <c r="A17" s="36"/>
      <c r="B17" s="45">
        <f t="shared" si="22"/>
        <v>6</v>
      </c>
      <c r="C17" s="264"/>
      <c r="D17" s="265"/>
      <c r="E17" s="268"/>
      <c r="F17" s="271"/>
      <c r="G17" s="272"/>
      <c r="H17" s="273"/>
      <c r="I17" s="273"/>
      <c r="J17" s="273"/>
      <c r="K17" s="274"/>
      <c r="L17" s="268"/>
      <c r="M17" s="269"/>
      <c r="N17" s="269"/>
      <c r="O17" s="2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209"/>
      <c r="AV17" s="210"/>
      <c r="AW17" s="211"/>
      <c r="AX17" s="212"/>
      <c r="AY17" s="284"/>
      <c r="AZ17" s="285"/>
      <c r="BA17" s="285"/>
      <c r="BB17" s="285"/>
      <c r="BC17" s="285"/>
      <c r="BD17" s="286"/>
    </row>
    <row r="18" spans="1:56" ht="39.950000000000003" customHeight="1" x14ac:dyDescent="0.4">
      <c r="A18" s="36"/>
      <c r="B18" s="45">
        <f t="shared" si="22"/>
        <v>7</v>
      </c>
      <c r="C18" s="264"/>
      <c r="D18" s="265"/>
      <c r="E18" s="268"/>
      <c r="F18" s="271"/>
      <c r="G18" s="272"/>
      <c r="H18" s="273"/>
      <c r="I18" s="273"/>
      <c r="J18" s="273"/>
      <c r="K18" s="274"/>
      <c r="L18" s="268"/>
      <c r="M18" s="269"/>
      <c r="N18" s="269"/>
      <c r="O18" s="270"/>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209"/>
      <c r="AV18" s="210"/>
      <c r="AW18" s="211"/>
      <c r="AX18" s="212"/>
      <c r="AY18" s="284"/>
      <c r="AZ18" s="285"/>
      <c r="BA18" s="285"/>
      <c r="BB18" s="285"/>
      <c r="BC18" s="285"/>
      <c r="BD18" s="286"/>
    </row>
    <row r="19" spans="1:56" ht="39.950000000000003" customHeight="1" x14ac:dyDescent="0.4">
      <c r="A19" s="36"/>
      <c r="B19" s="45">
        <f t="shared" si="22"/>
        <v>8</v>
      </c>
      <c r="C19" s="264"/>
      <c r="D19" s="265"/>
      <c r="E19" s="268"/>
      <c r="F19" s="271"/>
      <c r="G19" s="272"/>
      <c r="H19" s="273"/>
      <c r="I19" s="273"/>
      <c r="J19" s="273"/>
      <c r="K19" s="274"/>
      <c r="L19" s="268"/>
      <c r="M19" s="269"/>
      <c r="N19" s="269"/>
      <c r="O19" s="270"/>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209"/>
      <c r="AV19" s="210"/>
      <c r="AW19" s="211"/>
      <c r="AX19" s="212"/>
      <c r="AY19" s="284"/>
      <c r="AZ19" s="285"/>
      <c r="BA19" s="285"/>
      <c r="BB19" s="285"/>
      <c r="BC19" s="285"/>
      <c r="BD19" s="286"/>
    </row>
    <row r="20" spans="1:56" ht="39.950000000000003" customHeight="1" x14ac:dyDescent="0.4">
      <c r="A20" s="36"/>
      <c r="B20" s="45">
        <f t="shared" si="22"/>
        <v>9</v>
      </c>
      <c r="C20" s="264"/>
      <c r="D20" s="265"/>
      <c r="E20" s="268"/>
      <c r="F20" s="271"/>
      <c r="G20" s="272"/>
      <c r="H20" s="273"/>
      <c r="I20" s="273"/>
      <c r="J20" s="273"/>
      <c r="K20" s="274"/>
      <c r="L20" s="268"/>
      <c r="M20" s="269"/>
      <c r="N20" s="269"/>
      <c r="O20" s="270"/>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209"/>
      <c r="AV20" s="210"/>
      <c r="AW20" s="211"/>
      <c r="AX20" s="212"/>
      <c r="AY20" s="284"/>
      <c r="AZ20" s="285"/>
      <c r="BA20" s="285"/>
      <c r="BB20" s="285"/>
      <c r="BC20" s="285"/>
      <c r="BD20" s="286"/>
    </row>
    <row r="21" spans="1:56" ht="39.950000000000003" customHeight="1" x14ac:dyDescent="0.4">
      <c r="A21" s="36"/>
      <c r="B21" s="45">
        <f t="shared" si="22"/>
        <v>10</v>
      </c>
      <c r="C21" s="264"/>
      <c r="D21" s="265"/>
      <c r="E21" s="268"/>
      <c r="F21" s="271"/>
      <c r="G21" s="272"/>
      <c r="H21" s="273"/>
      <c r="I21" s="273"/>
      <c r="J21" s="273"/>
      <c r="K21" s="274"/>
      <c r="L21" s="268"/>
      <c r="M21" s="269"/>
      <c r="N21" s="269"/>
      <c r="O21" s="270"/>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209"/>
      <c r="AV21" s="210"/>
      <c r="AW21" s="211"/>
      <c r="AX21" s="212"/>
      <c r="AY21" s="284"/>
      <c r="AZ21" s="285"/>
      <c r="BA21" s="285"/>
      <c r="BB21" s="285"/>
      <c r="BC21" s="285"/>
      <c r="BD21" s="286"/>
    </row>
    <row r="22" spans="1:56" ht="39.950000000000003" customHeight="1" x14ac:dyDescent="0.4">
      <c r="A22" s="36"/>
      <c r="B22" s="45">
        <f t="shared" si="22"/>
        <v>11</v>
      </c>
      <c r="C22" s="264"/>
      <c r="D22" s="265"/>
      <c r="E22" s="268"/>
      <c r="F22" s="271"/>
      <c r="G22" s="272"/>
      <c r="H22" s="273"/>
      <c r="I22" s="273"/>
      <c r="J22" s="273"/>
      <c r="K22" s="274"/>
      <c r="L22" s="268"/>
      <c r="M22" s="269"/>
      <c r="N22" s="269"/>
      <c r="O22" s="270"/>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209"/>
      <c r="AV22" s="210"/>
      <c r="AW22" s="211"/>
      <c r="AX22" s="212"/>
      <c r="AY22" s="284"/>
      <c r="AZ22" s="285"/>
      <c r="BA22" s="285"/>
      <c r="BB22" s="285"/>
      <c r="BC22" s="285"/>
      <c r="BD22" s="286"/>
    </row>
    <row r="23" spans="1:56" ht="39.950000000000003" customHeight="1" x14ac:dyDescent="0.4">
      <c r="A23" s="36"/>
      <c r="B23" s="45">
        <f t="shared" si="22"/>
        <v>12</v>
      </c>
      <c r="C23" s="264"/>
      <c r="D23" s="265"/>
      <c r="E23" s="268"/>
      <c r="F23" s="271"/>
      <c r="G23" s="272"/>
      <c r="H23" s="273"/>
      <c r="I23" s="273"/>
      <c r="J23" s="273"/>
      <c r="K23" s="274"/>
      <c r="L23" s="268"/>
      <c r="M23" s="269"/>
      <c r="N23" s="269"/>
      <c r="O23" s="270"/>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209"/>
      <c r="AV23" s="210"/>
      <c r="AW23" s="211"/>
      <c r="AX23" s="212"/>
      <c r="AY23" s="284"/>
      <c r="AZ23" s="285"/>
      <c r="BA23" s="285"/>
      <c r="BB23" s="285"/>
      <c r="BC23" s="285"/>
      <c r="BD23" s="286"/>
    </row>
    <row r="24" spans="1:56" ht="39.950000000000003" customHeight="1" x14ac:dyDescent="0.4">
      <c r="A24" s="36"/>
      <c r="B24" s="45">
        <f t="shared" si="22"/>
        <v>13</v>
      </c>
      <c r="C24" s="264"/>
      <c r="D24" s="265"/>
      <c r="E24" s="268"/>
      <c r="F24" s="271"/>
      <c r="G24" s="272"/>
      <c r="H24" s="273"/>
      <c r="I24" s="273"/>
      <c r="J24" s="273"/>
      <c r="K24" s="274"/>
      <c r="L24" s="268"/>
      <c r="M24" s="269"/>
      <c r="N24" s="269"/>
      <c r="O24" s="270"/>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209"/>
      <c r="AV24" s="210"/>
      <c r="AW24" s="211"/>
      <c r="AX24" s="212"/>
      <c r="AY24" s="284"/>
      <c r="AZ24" s="285"/>
      <c r="BA24" s="285"/>
      <c r="BB24" s="285"/>
      <c r="BC24" s="285"/>
      <c r="BD24" s="286"/>
    </row>
    <row r="25" spans="1:56" ht="39.950000000000003" customHeight="1" x14ac:dyDescent="0.4">
      <c r="A25" s="36"/>
      <c r="B25" s="45">
        <f t="shared" si="22"/>
        <v>14</v>
      </c>
      <c r="C25" s="264"/>
      <c r="D25" s="265"/>
      <c r="E25" s="268"/>
      <c r="F25" s="271"/>
      <c r="G25" s="272"/>
      <c r="H25" s="273"/>
      <c r="I25" s="273"/>
      <c r="J25" s="273"/>
      <c r="K25" s="274"/>
      <c r="L25" s="268"/>
      <c r="M25" s="269"/>
      <c r="N25" s="269"/>
      <c r="O25" s="270"/>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209"/>
      <c r="AV25" s="210"/>
      <c r="AW25" s="211"/>
      <c r="AX25" s="212"/>
      <c r="AY25" s="284"/>
      <c r="AZ25" s="285"/>
      <c r="BA25" s="285"/>
      <c r="BB25" s="285"/>
      <c r="BC25" s="285"/>
      <c r="BD25" s="286"/>
    </row>
    <row r="26" spans="1:56" ht="39.950000000000003" customHeight="1" x14ac:dyDescent="0.4">
      <c r="A26" s="36"/>
      <c r="B26" s="45">
        <f t="shared" si="22"/>
        <v>15</v>
      </c>
      <c r="C26" s="264"/>
      <c r="D26" s="265"/>
      <c r="E26" s="268"/>
      <c r="F26" s="271"/>
      <c r="G26" s="272"/>
      <c r="H26" s="273"/>
      <c r="I26" s="273"/>
      <c r="J26" s="273"/>
      <c r="K26" s="274"/>
      <c r="L26" s="268"/>
      <c r="M26" s="269"/>
      <c r="N26" s="269"/>
      <c r="O26" s="270"/>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209"/>
      <c r="AV26" s="210"/>
      <c r="AW26" s="211"/>
      <c r="AX26" s="212"/>
      <c r="AY26" s="284"/>
      <c r="AZ26" s="285"/>
      <c r="BA26" s="285"/>
      <c r="BB26" s="285"/>
      <c r="BC26" s="285"/>
      <c r="BD26" s="286"/>
    </row>
    <row r="27" spans="1:56" ht="39.950000000000003" customHeight="1" x14ac:dyDescent="0.4">
      <c r="A27" s="36"/>
      <c r="B27" s="45">
        <f t="shared" si="22"/>
        <v>16</v>
      </c>
      <c r="C27" s="62"/>
      <c r="D27" s="63"/>
      <c r="E27" s="64"/>
      <c r="F27" s="65"/>
      <c r="G27" s="66"/>
      <c r="H27" s="67"/>
      <c r="I27" s="67"/>
      <c r="J27" s="67"/>
      <c r="K27" s="68"/>
      <c r="L27" s="64"/>
      <c r="M27" s="69"/>
      <c r="N27" s="69"/>
      <c r="O27" s="70"/>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55"/>
      <c r="AV27" s="56"/>
      <c r="AW27" s="57"/>
      <c r="AX27" s="58"/>
      <c r="AY27" s="74"/>
      <c r="AZ27" s="75"/>
      <c r="BA27" s="75"/>
      <c r="BB27" s="75"/>
      <c r="BC27" s="75"/>
      <c r="BD27" s="76"/>
    </row>
    <row r="28" spans="1:56" ht="39.950000000000003" customHeight="1" x14ac:dyDescent="0.4">
      <c r="A28" s="36"/>
      <c r="B28" s="45">
        <f t="shared" si="22"/>
        <v>17</v>
      </c>
      <c r="C28" s="62"/>
      <c r="D28" s="63"/>
      <c r="E28" s="64"/>
      <c r="F28" s="65"/>
      <c r="G28" s="66"/>
      <c r="H28" s="67"/>
      <c r="I28" s="67"/>
      <c r="J28" s="67"/>
      <c r="K28" s="68"/>
      <c r="L28" s="64"/>
      <c r="M28" s="69"/>
      <c r="N28" s="69"/>
      <c r="O28" s="70"/>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55"/>
      <c r="AV28" s="56"/>
      <c r="AW28" s="57"/>
      <c r="AX28" s="58"/>
      <c r="AY28" s="74"/>
      <c r="AZ28" s="75"/>
      <c r="BA28" s="75"/>
      <c r="BB28" s="75"/>
      <c r="BC28" s="75"/>
      <c r="BD28" s="76"/>
    </row>
    <row r="29" spans="1:56" ht="39.950000000000003" customHeight="1" x14ac:dyDescent="0.4">
      <c r="A29" s="36"/>
      <c r="B29" s="45">
        <f t="shared" si="22"/>
        <v>18</v>
      </c>
      <c r="C29" s="62"/>
      <c r="D29" s="63"/>
      <c r="E29" s="64"/>
      <c r="F29" s="65"/>
      <c r="G29" s="66"/>
      <c r="H29" s="67"/>
      <c r="I29" s="67"/>
      <c r="J29" s="67"/>
      <c r="K29" s="68"/>
      <c r="L29" s="64"/>
      <c r="M29" s="69"/>
      <c r="N29" s="69"/>
      <c r="O29" s="70"/>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55"/>
      <c r="AV29" s="56"/>
      <c r="AW29" s="57"/>
      <c r="AX29" s="58"/>
      <c r="AY29" s="74"/>
      <c r="AZ29" s="75"/>
      <c r="BA29" s="75"/>
      <c r="BB29" s="75"/>
      <c r="BC29" s="75"/>
      <c r="BD29" s="76"/>
    </row>
    <row r="30" spans="1:56" ht="39.950000000000003" customHeight="1" x14ac:dyDescent="0.4">
      <c r="A30" s="36"/>
      <c r="B30" s="45">
        <f t="shared" si="22"/>
        <v>19</v>
      </c>
      <c r="C30" s="62"/>
      <c r="D30" s="63"/>
      <c r="E30" s="64"/>
      <c r="F30" s="65"/>
      <c r="G30" s="66"/>
      <c r="H30" s="67"/>
      <c r="I30" s="67"/>
      <c r="J30" s="67"/>
      <c r="K30" s="68"/>
      <c r="L30" s="64"/>
      <c r="M30" s="69"/>
      <c r="N30" s="69"/>
      <c r="O30" s="70"/>
      <c r="P30" s="71"/>
      <c r="Q30" s="72"/>
      <c r="R30" s="72"/>
      <c r="S30" s="72"/>
      <c r="T30" s="72"/>
      <c r="U30" s="72"/>
      <c r="V30" s="73"/>
      <c r="W30" s="71"/>
      <c r="X30" s="72"/>
      <c r="Y30" s="72"/>
      <c r="Z30" s="72"/>
      <c r="AA30" s="72"/>
      <c r="AB30" s="72"/>
      <c r="AC30" s="73"/>
      <c r="AD30" s="71"/>
      <c r="AE30" s="72"/>
      <c r="AF30" s="72"/>
      <c r="AG30" s="72"/>
      <c r="AH30" s="72"/>
      <c r="AI30" s="72"/>
      <c r="AJ30" s="73"/>
      <c r="AK30" s="71"/>
      <c r="AL30" s="72"/>
      <c r="AM30" s="72"/>
      <c r="AN30" s="72"/>
      <c r="AO30" s="72"/>
      <c r="AP30" s="72"/>
      <c r="AQ30" s="73"/>
      <c r="AR30" s="71"/>
      <c r="AS30" s="72"/>
      <c r="AT30" s="73"/>
      <c r="AU30" s="55"/>
      <c r="AV30" s="56"/>
      <c r="AW30" s="57"/>
      <c r="AX30" s="58"/>
      <c r="AY30" s="74"/>
      <c r="AZ30" s="75"/>
      <c r="BA30" s="75"/>
      <c r="BB30" s="75"/>
      <c r="BC30" s="75"/>
      <c r="BD30" s="76"/>
    </row>
    <row r="31" spans="1:56" ht="39.950000000000003" customHeight="1" x14ac:dyDescent="0.4">
      <c r="A31" s="36"/>
      <c r="B31" s="45">
        <f t="shared" si="22"/>
        <v>20</v>
      </c>
      <c r="C31" s="62"/>
      <c r="D31" s="63"/>
      <c r="E31" s="64"/>
      <c r="F31" s="65"/>
      <c r="G31" s="66"/>
      <c r="H31" s="67"/>
      <c r="I31" s="67"/>
      <c r="J31" s="67"/>
      <c r="K31" s="68"/>
      <c r="L31" s="64"/>
      <c r="M31" s="69"/>
      <c r="N31" s="69"/>
      <c r="O31" s="70"/>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55"/>
      <c r="AV31" s="56"/>
      <c r="AW31" s="57"/>
      <c r="AX31" s="58"/>
      <c r="AY31" s="74"/>
      <c r="AZ31" s="75"/>
      <c r="BA31" s="75"/>
      <c r="BB31" s="75"/>
      <c r="BC31" s="75"/>
      <c r="BD31" s="76"/>
    </row>
    <row r="32" spans="1:56" ht="39.950000000000003" customHeight="1" x14ac:dyDescent="0.4">
      <c r="A32" s="36"/>
      <c r="B32" s="45">
        <f t="shared" si="22"/>
        <v>21</v>
      </c>
      <c r="C32" s="62"/>
      <c r="D32" s="63"/>
      <c r="E32" s="64"/>
      <c r="F32" s="65"/>
      <c r="G32" s="66"/>
      <c r="H32" s="67"/>
      <c r="I32" s="67"/>
      <c r="J32" s="67"/>
      <c r="K32" s="68"/>
      <c r="L32" s="64"/>
      <c r="M32" s="69"/>
      <c r="N32" s="69"/>
      <c r="O32" s="70"/>
      <c r="P32" s="71"/>
      <c r="Q32" s="72"/>
      <c r="R32" s="72"/>
      <c r="S32" s="72"/>
      <c r="T32" s="72"/>
      <c r="U32" s="72"/>
      <c r="V32" s="73"/>
      <c r="W32" s="71"/>
      <c r="X32" s="72"/>
      <c r="Y32" s="72"/>
      <c r="Z32" s="72"/>
      <c r="AA32" s="72"/>
      <c r="AB32" s="72"/>
      <c r="AC32" s="73"/>
      <c r="AD32" s="71"/>
      <c r="AE32" s="72"/>
      <c r="AF32" s="72"/>
      <c r="AG32" s="72"/>
      <c r="AH32" s="72"/>
      <c r="AI32" s="72"/>
      <c r="AJ32" s="73"/>
      <c r="AK32" s="71"/>
      <c r="AL32" s="72"/>
      <c r="AM32" s="72"/>
      <c r="AN32" s="72"/>
      <c r="AO32" s="72"/>
      <c r="AP32" s="72"/>
      <c r="AQ32" s="73"/>
      <c r="AR32" s="71"/>
      <c r="AS32" s="72"/>
      <c r="AT32" s="73"/>
      <c r="AU32" s="55"/>
      <c r="AV32" s="56"/>
      <c r="AW32" s="57"/>
      <c r="AX32" s="58"/>
      <c r="AY32" s="74"/>
      <c r="AZ32" s="75"/>
      <c r="BA32" s="75"/>
      <c r="BB32" s="75"/>
      <c r="BC32" s="75"/>
      <c r="BD32" s="76"/>
    </row>
    <row r="33" spans="1:58" ht="39.950000000000003" customHeight="1" x14ac:dyDescent="0.4">
      <c r="A33" s="36"/>
      <c r="B33" s="45">
        <f t="shared" si="22"/>
        <v>22</v>
      </c>
      <c r="C33" s="62"/>
      <c r="D33" s="63"/>
      <c r="E33" s="64"/>
      <c r="F33" s="65"/>
      <c r="G33" s="66"/>
      <c r="H33" s="67"/>
      <c r="I33" s="67"/>
      <c r="J33" s="67"/>
      <c r="K33" s="68"/>
      <c r="L33" s="64"/>
      <c r="M33" s="69"/>
      <c r="N33" s="69"/>
      <c r="O33" s="70"/>
      <c r="P33" s="71"/>
      <c r="Q33" s="72"/>
      <c r="R33" s="72"/>
      <c r="S33" s="72"/>
      <c r="T33" s="72"/>
      <c r="U33" s="72"/>
      <c r="V33" s="73"/>
      <c r="W33" s="71"/>
      <c r="X33" s="72"/>
      <c r="Y33" s="72"/>
      <c r="Z33" s="72"/>
      <c r="AA33" s="72"/>
      <c r="AB33" s="72"/>
      <c r="AC33" s="73"/>
      <c r="AD33" s="71"/>
      <c r="AE33" s="72"/>
      <c r="AF33" s="72"/>
      <c r="AG33" s="72"/>
      <c r="AH33" s="72"/>
      <c r="AI33" s="72"/>
      <c r="AJ33" s="73"/>
      <c r="AK33" s="71"/>
      <c r="AL33" s="72"/>
      <c r="AM33" s="72"/>
      <c r="AN33" s="72"/>
      <c r="AO33" s="72"/>
      <c r="AP33" s="72"/>
      <c r="AQ33" s="73"/>
      <c r="AR33" s="71"/>
      <c r="AS33" s="72"/>
      <c r="AT33" s="73"/>
      <c r="AU33" s="55"/>
      <c r="AV33" s="56"/>
      <c r="AW33" s="57"/>
      <c r="AX33" s="58"/>
      <c r="AY33" s="74"/>
      <c r="AZ33" s="75"/>
      <c r="BA33" s="75"/>
      <c r="BB33" s="75"/>
      <c r="BC33" s="75"/>
      <c r="BD33" s="76"/>
    </row>
    <row r="34" spans="1:58" ht="39.950000000000003" customHeight="1" x14ac:dyDescent="0.4">
      <c r="A34" s="36"/>
      <c r="B34" s="45">
        <f t="shared" si="22"/>
        <v>23</v>
      </c>
      <c r="C34" s="62"/>
      <c r="D34" s="63"/>
      <c r="E34" s="64"/>
      <c r="F34" s="65"/>
      <c r="G34" s="66"/>
      <c r="H34" s="67"/>
      <c r="I34" s="67"/>
      <c r="J34" s="67"/>
      <c r="K34" s="68"/>
      <c r="L34" s="64"/>
      <c r="M34" s="69"/>
      <c r="N34" s="69"/>
      <c r="O34" s="70"/>
      <c r="P34" s="71"/>
      <c r="Q34" s="72"/>
      <c r="R34" s="72"/>
      <c r="S34" s="72"/>
      <c r="T34" s="72"/>
      <c r="U34" s="72"/>
      <c r="V34" s="73"/>
      <c r="W34" s="71"/>
      <c r="X34" s="72"/>
      <c r="Y34" s="72"/>
      <c r="Z34" s="72"/>
      <c r="AA34" s="72"/>
      <c r="AB34" s="72"/>
      <c r="AC34" s="73"/>
      <c r="AD34" s="71"/>
      <c r="AE34" s="72"/>
      <c r="AF34" s="72"/>
      <c r="AG34" s="72"/>
      <c r="AH34" s="72"/>
      <c r="AI34" s="72"/>
      <c r="AJ34" s="73"/>
      <c r="AK34" s="71"/>
      <c r="AL34" s="72"/>
      <c r="AM34" s="72"/>
      <c r="AN34" s="72"/>
      <c r="AO34" s="72"/>
      <c r="AP34" s="72"/>
      <c r="AQ34" s="73"/>
      <c r="AR34" s="71"/>
      <c r="AS34" s="72"/>
      <c r="AT34" s="73"/>
      <c r="AU34" s="55"/>
      <c r="AV34" s="56"/>
      <c r="AW34" s="57"/>
      <c r="AX34" s="58"/>
      <c r="AY34" s="74"/>
      <c r="AZ34" s="75"/>
      <c r="BA34" s="75"/>
      <c r="BB34" s="75"/>
      <c r="BC34" s="75"/>
      <c r="BD34" s="76"/>
    </row>
    <row r="35" spans="1:58" ht="39.950000000000003" customHeight="1" x14ac:dyDescent="0.4">
      <c r="A35" s="36"/>
      <c r="B35" s="45">
        <f t="shared" si="22"/>
        <v>24</v>
      </c>
      <c r="C35" s="62"/>
      <c r="D35" s="63"/>
      <c r="E35" s="64"/>
      <c r="F35" s="65"/>
      <c r="G35" s="66"/>
      <c r="H35" s="67"/>
      <c r="I35" s="67"/>
      <c r="J35" s="67"/>
      <c r="K35" s="68"/>
      <c r="L35" s="64"/>
      <c r="M35" s="69"/>
      <c r="N35" s="69"/>
      <c r="O35" s="70"/>
      <c r="P35" s="71"/>
      <c r="Q35" s="72"/>
      <c r="R35" s="72"/>
      <c r="S35" s="72"/>
      <c r="T35" s="72"/>
      <c r="U35" s="72"/>
      <c r="V35" s="73"/>
      <c r="W35" s="71"/>
      <c r="X35" s="72"/>
      <c r="Y35" s="72"/>
      <c r="Z35" s="72"/>
      <c r="AA35" s="72"/>
      <c r="AB35" s="72"/>
      <c r="AC35" s="73"/>
      <c r="AD35" s="71"/>
      <c r="AE35" s="72"/>
      <c r="AF35" s="72"/>
      <c r="AG35" s="72"/>
      <c r="AH35" s="72"/>
      <c r="AI35" s="72"/>
      <c r="AJ35" s="73"/>
      <c r="AK35" s="71"/>
      <c r="AL35" s="72"/>
      <c r="AM35" s="72"/>
      <c r="AN35" s="72"/>
      <c r="AO35" s="72"/>
      <c r="AP35" s="72"/>
      <c r="AQ35" s="73"/>
      <c r="AR35" s="71"/>
      <c r="AS35" s="72"/>
      <c r="AT35" s="73"/>
      <c r="AU35" s="55"/>
      <c r="AV35" s="56"/>
      <c r="AW35" s="57"/>
      <c r="AX35" s="58"/>
      <c r="AY35" s="74"/>
      <c r="AZ35" s="75"/>
      <c r="BA35" s="75"/>
      <c r="BB35" s="75"/>
      <c r="BC35" s="75"/>
      <c r="BD35" s="76"/>
    </row>
    <row r="36" spans="1:58" ht="39.950000000000003" customHeight="1" x14ac:dyDescent="0.4">
      <c r="A36" s="36"/>
      <c r="B36" s="45">
        <f t="shared" si="22"/>
        <v>25</v>
      </c>
      <c r="C36" s="62"/>
      <c r="D36" s="63"/>
      <c r="E36" s="64"/>
      <c r="F36" s="65"/>
      <c r="G36" s="66"/>
      <c r="H36" s="67"/>
      <c r="I36" s="67"/>
      <c r="J36" s="67"/>
      <c r="K36" s="68"/>
      <c r="L36" s="64"/>
      <c r="M36" s="69"/>
      <c r="N36" s="69"/>
      <c r="O36" s="70"/>
      <c r="P36" s="71"/>
      <c r="Q36" s="72"/>
      <c r="R36" s="72"/>
      <c r="S36" s="72"/>
      <c r="T36" s="72"/>
      <c r="U36" s="72"/>
      <c r="V36" s="73"/>
      <c r="W36" s="71"/>
      <c r="X36" s="72"/>
      <c r="Y36" s="72"/>
      <c r="Z36" s="72"/>
      <c r="AA36" s="72"/>
      <c r="AB36" s="72"/>
      <c r="AC36" s="73"/>
      <c r="AD36" s="71"/>
      <c r="AE36" s="72"/>
      <c r="AF36" s="72"/>
      <c r="AG36" s="72"/>
      <c r="AH36" s="72"/>
      <c r="AI36" s="72"/>
      <c r="AJ36" s="73"/>
      <c r="AK36" s="71"/>
      <c r="AL36" s="72"/>
      <c r="AM36" s="72"/>
      <c r="AN36" s="72"/>
      <c r="AO36" s="72"/>
      <c r="AP36" s="72"/>
      <c r="AQ36" s="73"/>
      <c r="AR36" s="71"/>
      <c r="AS36" s="72"/>
      <c r="AT36" s="73"/>
      <c r="AU36" s="55"/>
      <c r="AV36" s="56"/>
      <c r="AW36" s="57"/>
      <c r="AX36" s="58"/>
      <c r="AY36" s="74"/>
      <c r="AZ36" s="75"/>
      <c r="BA36" s="75"/>
      <c r="BB36" s="75"/>
      <c r="BC36" s="75"/>
      <c r="BD36" s="76"/>
    </row>
    <row r="37" spans="1:58" ht="39.950000000000003" customHeight="1" x14ac:dyDescent="0.4">
      <c r="A37" s="36"/>
      <c r="B37" s="45">
        <f t="shared" si="22"/>
        <v>26</v>
      </c>
      <c r="C37" s="264"/>
      <c r="D37" s="265"/>
      <c r="E37" s="268"/>
      <c r="F37" s="271"/>
      <c r="G37" s="272"/>
      <c r="H37" s="273"/>
      <c r="I37" s="273"/>
      <c r="J37" s="273"/>
      <c r="K37" s="274"/>
      <c r="L37" s="268"/>
      <c r="M37" s="269"/>
      <c r="N37" s="269"/>
      <c r="O37" s="270"/>
      <c r="P37" s="71"/>
      <c r="Q37" s="72"/>
      <c r="R37" s="72"/>
      <c r="S37" s="72"/>
      <c r="T37" s="72"/>
      <c r="U37" s="72"/>
      <c r="V37" s="73"/>
      <c r="W37" s="71"/>
      <c r="X37" s="72"/>
      <c r="Y37" s="72"/>
      <c r="Z37" s="72"/>
      <c r="AA37" s="72"/>
      <c r="AB37" s="72"/>
      <c r="AC37" s="73"/>
      <c r="AD37" s="71"/>
      <c r="AE37" s="72"/>
      <c r="AF37" s="72"/>
      <c r="AG37" s="72"/>
      <c r="AH37" s="72"/>
      <c r="AI37" s="72"/>
      <c r="AJ37" s="73"/>
      <c r="AK37" s="71"/>
      <c r="AL37" s="72"/>
      <c r="AM37" s="72"/>
      <c r="AN37" s="72"/>
      <c r="AO37" s="72"/>
      <c r="AP37" s="72"/>
      <c r="AQ37" s="73"/>
      <c r="AR37" s="71"/>
      <c r="AS37" s="72"/>
      <c r="AT37" s="73"/>
      <c r="AU37" s="209"/>
      <c r="AV37" s="210"/>
      <c r="AW37" s="211"/>
      <c r="AX37" s="212"/>
      <c r="AY37" s="284"/>
      <c r="AZ37" s="285"/>
      <c r="BA37" s="285"/>
      <c r="BB37" s="285"/>
      <c r="BC37" s="285"/>
      <c r="BD37" s="286"/>
    </row>
    <row r="38" spans="1:58" ht="39.950000000000003" customHeight="1" x14ac:dyDescent="0.4">
      <c r="A38" s="36"/>
      <c r="B38" s="45">
        <f t="shared" si="22"/>
        <v>27</v>
      </c>
      <c r="C38" s="264"/>
      <c r="D38" s="265"/>
      <c r="E38" s="268"/>
      <c r="F38" s="271"/>
      <c r="G38" s="272"/>
      <c r="H38" s="273"/>
      <c r="I38" s="273"/>
      <c r="J38" s="273"/>
      <c r="K38" s="274"/>
      <c r="L38" s="268"/>
      <c r="M38" s="269"/>
      <c r="N38" s="269"/>
      <c r="O38" s="270"/>
      <c r="P38" s="71"/>
      <c r="Q38" s="72"/>
      <c r="R38" s="72"/>
      <c r="S38" s="72"/>
      <c r="T38" s="72"/>
      <c r="U38" s="72"/>
      <c r="V38" s="73"/>
      <c r="W38" s="71"/>
      <c r="X38" s="72"/>
      <c r="Y38" s="72"/>
      <c r="Z38" s="72"/>
      <c r="AA38" s="72"/>
      <c r="AB38" s="72"/>
      <c r="AC38" s="73"/>
      <c r="AD38" s="71"/>
      <c r="AE38" s="72"/>
      <c r="AF38" s="72"/>
      <c r="AG38" s="72"/>
      <c r="AH38" s="72"/>
      <c r="AI38" s="72"/>
      <c r="AJ38" s="73"/>
      <c r="AK38" s="71"/>
      <c r="AL38" s="72"/>
      <c r="AM38" s="72"/>
      <c r="AN38" s="72"/>
      <c r="AO38" s="72"/>
      <c r="AP38" s="72"/>
      <c r="AQ38" s="73"/>
      <c r="AR38" s="71"/>
      <c r="AS38" s="72"/>
      <c r="AT38" s="73"/>
      <c r="AU38" s="209"/>
      <c r="AV38" s="210"/>
      <c r="AW38" s="211"/>
      <c r="AX38" s="212"/>
      <c r="AY38" s="284"/>
      <c r="AZ38" s="285"/>
      <c r="BA38" s="285"/>
      <c r="BB38" s="285"/>
      <c r="BC38" s="285"/>
      <c r="BD38" s="286"/>
    </row>
    <row r="39" spans="1:58" ht="39.950000000000003" customHeight="1" thickBot="1" x14ac:dyDescent="0.45">
      <c r="A39" s="36"/>
      <c r="B39" s="46">
        <f t="shared" si="22"/>
        <v>28</v>
      </c>
      <c r="C39" s="275"/>
      <c r="D39" s="276"/>
      <c r="E39" s="277"/>
      <c r="F39" s="278"/>
      <c r="G39" s="279"/>
      <c r="H39" s="280"/>
      <c r="I39" s="280"/>
      <c r="J39" s="280"/>
      <c r="K39" s="281"/>
      <c r="L39" s="277"/>
      <c r="M39" s="282"/>
      <c r="N39" s="282"/>
      <c r="O39" s="283"/>
      <c r="P39" s="77"/>
      <c r="Q39" s="78"/>
      <c r="R39" s="78"/>
      <c r="S39" s="78"/>
      <c r="T39" s="78"/>
      <c r="U39" s="78"/>
      <c r="V39" s="79"/>
      <c r="W39" s="77"/>
      <c r="X39" s="78"/>
      <c r="Y39" s="78"/>
      <c r="Z39" s="78"/>
      <c r="AA39" s="78"/>
      <c r="AB39" s="78"/>
      <c r="AC39" s="79"/>
      <c r="AD39" s="77"/>
      <c r="AE39" s="78"/>
      <c r="AF39" s="78"/>
      <c r="AG39" s="78"/>
      <c r="AH39" s="78"/>
      <c r="AI39" s="78"/>
      <c r="AJ39" s="79"/>
      <c r="AK39" s="77"/>
      <c r="AL39" s="78"/>
      <c r="AM39" s="78"/>
      <c r="AN39" s="78"/>
      <c r="AO39" s="78"/>
      <c r="AP39" s="78"/>
      <c r="AQ39" s="79"/>
      <c r="AR39" s="77"/>
      <c r="AS39" s="78"/>
      <c r="AT39" s="79"/>
      <c r="AU39" s="253"/>
      <c r="AV39" s="254"/>
      <c r="AW39" s="255"/>
      <c r="AX39" s="256"/>
      <c r="AY39" s="287"/>
      <c r="AZ39" s="288"/>
      <c r="BA39" s="288"/>
      <c r="BB39" s="288"/>
      <c r="BC39" s="288"/>
      <c r="BD39" s="289"/>
    </row>
    <row r="40" spans="1:58" ht="20.25" customHeight="1" x14ac:dyDescent="0.4">
      <c r="A40" s="36"/>
      <c r="B40" s="36"/>
      <c r="C40" s="40"/>
      <c r="D40" s="41"/>
      <c r="E40" s="42"/>
      <c r="F40" s="38"/>
      <c r="G40" s="38"/>
      <c r="H40" s="38"/>
      <c r="I40" s="38"/>
      <c r="J40" s="38"/>
      <c r="K40" s="38"/>
      <c r="L40" s="38"/>
      <c r="M40" s="38"/>
      <c r="N40" s="38"/>
      <c r="O40" s="38"/>
      <c r="P40" s="38"/>
      <c r="Q40" s="38"/>
      <c r="R40" s="38"/>
      <c r="S40" s="38"/>
      <c r="T40" s="38"/>
      <c r="U40" s="38"/>
      <c r="V40" s="38"/>
      <c r="W40" s="38"/>
      <c r="X40" s="38"/>
      <c r="Y40" s="38"/>
      <c r="Z40" s="38"/>
      <c r="AA40" s="38"/>
      <c r="AB40" s="38"/>
      <c r="AC40" s="43"/>
      <c r="AD40" s="38"/>
      <c r="AE40" s="38"/>
      <c r="AF40" s="38"/>
      <c r="AG40" s="38"/>
      <c r="AH40" s="38"/>
      <c r="AI40" s="38"/>
      <c r="AJ40" s="38"/>
      <c r="AK40" s="38"/>
      <c r="AL40" s="38"/>
      <c r="AM40" s="38"/>
      <c r="AN40" s="38"/>
      <c r="AO40" s="38"/>
      <c r="AP40" s="38"/>
      <c r="AQ40" s="38"/>
      <c r="AR40" s="38"/>
      <c r="AS40" s="38"/>
      <c r="AT40" s="38"/>
      <c r="AU40" s="38"/>
      <c r="AV40" s="36"/>
      <c r="AW40" s="36"/>
      <c r="AX40" s="36"/>
      <c r="AY40" s="36"/>
      <c r="AZ40" s="36"/>
      <c r="BA40" s="36"/>
      <c r="BB40" s="36"/>
      <c r="BC40" s="36"/>
      <c r="BD40" s="36"/>
    </row>
    <row r="41" spans="1:58" ht="20.25" customHeight="1" x14ac:dyDescent="0.4">
      <c r="A41" s="36"/>
      <c r="B41" s="36"/>
      <c r="C41" s="40"/>
      <c r="D41" s="41"/>
      <c r="E41" s="42"/>
      <c r="F41" s="38"/>
      <c r="G41" s="38"/>
      <c r="H41" s="38"/>
      <c r="I41" s="38"/>
      <c r="J41" s="38"/>
      <c r="K41" s="38"/>
      <c r="L41" s="38"/>
      <c r="M41" s="38"/>
      <c r="N41" s="38"/>
      <c r="O41" s="38"/>
      <c r="P41" s="38"/>
      <c r="Q41" s="38"/>
      <c r="R41" s="38"/>
      <c r="S41" s="38"/>
      <c r="T41" s="38"/>
      <c r="U41" s="38"/>
      <c r="V41" s="38"/>
      <c r="W41" s="38"/>
      <c r="X41" s="38"/>
      <c r="Y41" s="38"/>
      <c r="Z41" s="38"/>
      <c r="AA41" s="38"/>
      <c r="AB41" s="38"/>
      <c r="AC41" s="43"/>
      <c r="AD41" s="38"/>
      <c r="AE41" s="38"/>
      <c r="AF41" s="38"/>
      <c r="AG41" s="38"/>
      <c r="AH41" s="38"/>
      <c r="AI41" s="38"/>
      <c r="AJ41" s="38"/>
      <c r="AK41" s="38"/>
      <c r="AL41" s="38"/>
      <c r="AM41" s="38"/>
      <c r="AN41" s="38"/>
      <c r="AO41" s="38"/>
      <c r="AP41" s="38"/>
      <c r="AQ41" s="38"/>
      <c r="AR41" s="38"/>
      <c r="AS41" s="38"/>
      <c r="AT41" s="38"/>
      <c r="AU41" s="38"/>
      <c r="AV41" s="36"/>
      <c r="AW41" s="36"/>
      <c r="AX41" s="36"/>
      <c r="AY41" s="36"/>
      <c r="AZ41" s="36"/>
      <c r="BA41" s="36"/>
      <c r="BB41" s="36"/>
      <c r="BC41" s="36"/>
      <c r="BD41" s="36"/>
    </row>
    <row r="42" spans="1:58" s="5" customFormat="1" ht="24.95" customHeight="1" x14ac:dyDescent="0.4">
      <c r="A42" s="83"/>
      <c r="B42" s="83" t="s">
        <v>31</v>
      </c>
      <c r="C42" s="84"/>
      <c r="D42" s="84"/>
      <c r="E42" s="83"/>
      <c r="F42" s="83"/>
      <c r="G42" s="83"/>
      <c r="H42" s="83"/>
      <c r="I42" s="83"/>
      <c r="J42" s="83"/>
      <c r="K42" s="83"/>
      <c r="L42" s="83"/>
      <c r="M42" s="83"/>
      <c r="N42" s="83"/>
      <c r="O42" s="83"/>
      <c r="P42" s="83"/>
      <c r="Q42" s="83"/>
      <c r="R42" s="83"/>
      <c r="S42" s="83"/>
      <c r="T42" s="83"/>
      <c r="U42" s="84"/>
      <c r="V42" s="83"/>
      <c r="W42" s="83"/>
      <c r="X42" s="83"/>
      <c r="Y42" s="83"/>
      <c r="Z42" s="83"/>
      <c r="AA42" s="83"/>
      <c r="AB42" s="83"/>
      <c r="AC42" s="83"/>
      <c r="AD42" s="83"/>
      <c r="AE42" s="83"/>
      <c r="AF42" s="83"/>
      <c r="AG42" s="83"/>
      <c r="AK42" s="85"/>
      <c r="AL42" s="86"/>
      <c r="AM42" s="86"/>
      <c r="AN42" s="83"/>
      <c r="AO42" s="83"/>
      <c r="AP42" s="83"/>
      <c r="AQ42" s="83"/>
      <c r="AR42" s="83"/>
      <c r="AS42" s="83"/>
      <c r="AT42" s="83"/>
      <c r="AU42" s="83"/>
      <c r="AV42" s="83"/>
      <c r="AW42" s="83"/>
      <c r="AX42" s="83"/>
      <c r="AY42" s="83"/>
      <c r="AZ42" s="83"/>
      <c r="BA42" s="83"/>
      <c r="BB42" s="83"/>
      <c r="BC42" s="83"/>
      <c r="BD42" s="83"/>
      <c r="BE42" s="83"/>
      <c r="BF42" s="86"/>
    </row>
    <row r="43" spans="1:58" s="5" customFormat="1" ht="24.95" customHeight="1" x14ac:dyDescent="0.4">
      <c r="A43" s="83"/>
      <c r="B43" s="83" t="s">
        <v>44</v>
      </c>
      <c r="C43" s="84"/>
      <c r="D43" s="84"/>
      <c r="E43" s="83"/>
      <c r="F43" s="83"/>
      <c r="G43" s="83"/>
      <c r="H43" s="83"/>
      <c r="I43" s="83"/>
      <c r="J43" s="83"/>
      <c r="K43" s="83"/>
      <c r="L43" s="83"/>
      <c r="M43" s="83"/>
      <c r="N43" s="83"/>
      <c r="O43" s="83"/>
      <c r="P43" s="83"/>
      <c r="Q43" s="83"/>
      <c r="R43" s="83"/>
      <c r="S43" s="83"/>
      <c r="T43" s="83"/>
      <c r="U43" s="84"/>
      <c r="V43" s="83"/>
      <c r="W43" s="83"/>
      <c r="X43" s="83"/>
      <c r="Y43" s="83"/>
      <c r="Z43" s="83"/>
      <c r="AA43" s="83"/>
      <c r="AB43" s="83"/>
      <c r="AC43" s="83"/>
      <c r="AD43" s="83"/>
      <c r="AE43" s="83"/>
      <c r="AF43" s="83"/>
      <c r="AG43" s="83"/>
      <c r="AK43" s="85"/>
      <c r="AL43" s="86"/>
      <c r="AM43" s="86"/>
      <c r="AN43" s="83"/>
      <c r="AO43" s="83"/>
      <c r="AP43" s="83"/>
      <c r="AQ43" s="83"/>
      <c r="AR43" s="83"/>
      <c r="AS43" s="83"/>
      <c r="AT43" s="83"/>
      <c r="AU43" s="83"/>
      <c r="AV43" s="83"/>
      <c r="AW43" s="83"/>
      <c r="AX43" s="83"/>
      <c r="AY43" s="83"/>
      <c r="AZ43" s="83"/>
      <c r="BA43" s="83"/>
      <c r="BB43" s="83"/>
      <c r="BC43" s="83"/>
      <c r="BD43" s="83"/>
      <c r="BE43" s="83"/>
      <c r="BF43" s="86"/>
    </row>
    <row r="44" spans="1:58" s="5" customFormat="1" ht="24.95" customHeight="1" x14ac:dyDescent="0.4">
      <c r="B44" s="5" t="s">
        <v>51</v>
      </c>
      <c r="C44" s="85"/>
      <c r="D44" s="85"/>
      <c r="E44" s="85"/>
      <c r="F44" s="85"/>
      <c r="G44" s="85"/>
      <c r="H44" s="85"/>
      <c r="I44" s="85"/>
      <c r="J44" s="85"/>
      <c r="K44" s="85"/>
      <c r="L44" s="85"/>
      <c r="M44" s="85"/>
      <c r="N44" s="85"/>
      <c r="O44" s="85"/>
      <c r="P44" s="85"/>
      <c r="Q44" s="85"/>
      <c r="R44" s="85"/>
      <c r="S44" s="85"/>
      <c r="T44" s="85"/>
      <c r="U44" s="86"/>
      <c r="V44" s="86"/>
      <c r="W44" s="85"/>
      <c r="X44" s="85"/>
      <c r="Y44" s="85"/>
      <c r="Z44" s="85"/>
      <c r="AA44" s="85"/>
      <c r="AB44" s="85"/>
      <c r="AC44" s="85"/>
      <c r="AD44" s="85"/>
      <c r="AE44" s="85"/>
      <c r="AF44" s="85"/>
      <c r="AG44" s="85"/>
      <c r="AH44" s="85"/>
      <c r="AI44" s="85"/>
      <c r="AJ44" s="85"/>
      <c r="AK44" s="85"/>
      <c r="AL44" s="86"/>
      <c r="AM44" s="86"/>
      <c r="AN44" s="83"/>
      <c r="AO44" s="83"/>
      <c r="AP44" s="83"/>
      <c r="AQ44" s="83"/>
      <c r="AR44" s="83"/>
      <c r="AS44" s="83"/>
      <c r="AT44" s="83"/>
      <c r="AU44" s="83"/>
      <c r="AV44" s="83"/>
      <c r="AW44" s="83"/>
      <c r="AX44" s="83"/>
      <c r="AY44" s="83"/>
      <c r="AZ44" s="83"/>
      <c r="BA44" s="83"/>
      <c r="BB44" s="83"/>
      <c r="BC44" s="83"/>
      <c r="BD44" s="83"/>
      <c r="BE44" s="83"/>
      <c r="BF44" s="86"/>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2" t="s">
        <v>5</v>
      </c>
      <c r="D50" s="293" t="s">
        <v>6</v>
      </c>
      <c r="E50" s="293"/>
      <c r="F50" s="293"/>
      <c r="G50" s="293"/>
      <c r="H50" s="293"/>
    </row>
    <row r="51" spans="2:8" s="5" customFormat="1" ht="24.95" customHeight="1" x14ac:dyDescent="0.4">
      <c r="C51" s="87" t="s">
        <v>1</v>
      </c>
      <c r="D51" s="293" t="s">
        <v>24</v>
      </c>
      <c r="E51" s="293"/>
      <c r="F51" s="293"/>
      <c r="G51" s="293"/>
      <c r="H51" s="293"/>
    </row>
    <row r="52" spans="2:8" s="5" customFormat="1" ht="24.95" customHeight="1" x14ac:dyDescent="0.4">
      <c r="C52" s="87" t="s">
        <v>2</v>
      </c>
      <c r="D52" s="293" t="s">
        <v>25</v>
      </c>
      <c r="E52" s="293"/>
      <c r="F52" s="293"/>
      <c r="G52" s="293"/>
      <c r="H52" s="293"/>
    </row>
    <row r="53" spans="2:8" s="5" customFormat="1" ht="24.95" customHeight="1" x14ac:dyDescent="0.4">
      <c r="C53" s="87" t="s">
        <v>3</v>
      </c>
      <c r="D53" s="293" t="s">
        <v>26</v>
      </c>
      <c r="E53" s="293"/>
      <c r="F53" s="293"/>
      <c r="G53" s="293"/>
      <c r="H53" s="293"/>
    </row>
    <row r="54" spans="2:8" s="5" customFormat="1" ht="24.95" customHeight="1" x14ac:dyDescent="0.4">
      <c r="C54" s="87" t="s">
        <v>4</v>
      </c>
      <c r="D54" s="293" t="s">
        <v>37</v>
      </c>
      <c r="E54" s="293"/>
      <c r="F54" s="293"/>
      <c r="G54" s="293"/>
      <c r="H54" s="293"/>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208" t="s">
        <v>161</v>
      </c>
    </row>
    <row r="73" spans="2:2" s="5" customFormat="1" ht="24.95" customHeight="1" x14ac:dyDescent="0.4">
      <c r="B73" s="208" t="s">
        <v>162</v>
      </c>
    </row>
    <row r="74" spans="2:2" ht="24.95" customHeight="1" x14ac:dyDescent="0.4">
      <c r="B74" s="5" t="s">
        <v>159</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358"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topLeftCell="A79" zoomScale="70" zoomScaleNormal="70" zoomScaleSheetLayoutView="70" workbookViewId="0">
      <selection activeCell="AO1" sqref="AO1:BD1"/>
    </sheetView>
  </sheetViews>
  <sheetFormatPr defaultColWidth="4.375" defaultRowHeight="20.25" customHeight="1" x14ac:dyDescent="0.4"/>
  <cols>
    <col min="1" max="1" width="1.625" style="136" customWidth="1"/>
    <col min="2" max="5" width="5.75" style="136" customWidth="1"/>
    <col min="6" max="57" width="5.625" style="136" customWidth="1"/>
    <col min="58" max="16384" width="4.375" style="136"/>
  </cols>
  <sheetData>
    <row r="1" spans="2:63" s="90" customFormat="1" ht="20.25" customHeight="1" x14ac:dyDescent="0.4">
      <c r="C1" s="91" t="s">
        <v>163</v>
      </c>
      <c r="D1" s="91"/>
      <c r="E1" s="91"/>
      <c r="F1" s="91"/>
      <c r="G1" s="92" t="s">
        <v>60</v>
      </c>
      <c r="I1" s="92"/>
      <c r="K1" s="91"/>
      <c r="L1" s="91"/>
      <c r="M1" s="91"/>
      <c r="N1" s="91"/>
      <c r="O1" s="91"/>
      <c r="P1" s="91"/>
      <c r="Q1" s="91"/>
      <c r="AL1" s="93"/>
      <c r="AM1" s="94"/>
      <c r="AN1" s="94" t="s">
        <v>61</v>
      </c>
      <c r="AO1" s="213" t="s">
        <v>158</v>
      </c>
      <c r="AP1" s="213"/>
      <c r="AQ1" s="213"/>
      <c r="AR1" s="213"/>
      <c r="AS1" s="213"/>
      <c r="AT1" s="213"/>
      <c r="AU1" s="213"/>
      <c r="AV1" s="213"/>
      <c r="AW1" s="213"/>
      <c r="AX1" s="213"/>
      <c r="AY1" s="213"/>
      <c r="AZ1" s="213"/>
      <c r="BA1" s="213"/>
      <c r="BB1" s="213"/>
      <c r="BC1" s="213"/>
      <c r="BD1" s="213"/>
      <c r="BE1" s="94" t="s">
        <v>0</v>
      </c>
    </row>
    <row r="2" spans="2:63" s="90" customFormat="1" ht="20.25" customHeight="1" x14ac:dyDescent="0.4">
      <c r="C2" s="91"/>
      <c r="D2" s="91"/>
      <c r="E2" s="91"/>
      <c r="F2" s="91"/>
      <c r="I2" s="92"/>
      <c r="K2" s="91"/>
      <c r="L2" s="91"/>
      <c r="M2" s="91"/>
      <c r="N2" s="91"/>
      <c r="O2" s="91"/>
      <c r="P2" s="91"/>
      <c r="Q2" s="91"/>
      <c r="X2" s="2" t="s">
        <v>17</v>
      </c>
      <c r="Y2" s="215">
        <v>3</v>
      </c>
      <c r="Z2" s="215"/>
      <c r="AA2" s="2" t="s">
        <v>14</v>
      </c>
      <c r="AB2" s="299">
        <f>IF(Y2=0,"",YEAR(DATE(2018+Y2,1,1)))</f>
        <v>2021</v>
      </c>
      <c r="AC2" s="299"/>
      <c r="AD2" s="1" t="s">
        <v>18</v>
      </c>
      <c r="AE2" s="1" t="s">
        <v>19</v>
      </c>
      <c r="AF2" s="215">
        <v>4</v>
      </c>
      <c r="AG2" s="215"/>
      <c r="AH2" s="1" t="s">
        <v>20</v>
      </c>
      <c r="AL2" s="93"/>
      <c r="AM2" s="94"/>
      <c r="AN2" s="94" t="s">
        <v>62</v>
      </c>
      <c r="AO2" s="213"/>
      <c r="AP2" s="213"/>
      <c r="AQ2" s="213"/>
      <c r="AR2" s="213"/>
      <c r="AS2" s="213"/>
      <c r="AT2" s="213"/>
      <c r="AU2" s="213"/>
      <c r="AV2" s="213"/>
      <c r="AW2" s="213"/>
      <c r="AX2" s="213"/>
      <c r="AY2" s="213"/>
      <c r="AZ2" s="213"/>
      <c r="BA2" s="213"/>
      <c r="BB2" s="213"/>
      <c r="BC2" s="213"/>
      <c r="BD2" s="213"/>
      <c r="BE2" s="94" t="s">
        <v>0</v>
      </c>
    </row>
    <row r="3" spans="2:63" s="101" customFormat="1" ht="20.25" customHeight="1" x14ac:dyDescent="0.4">
      <c r="B3" s="95"/>
      <c r="C3" s="95"/>
      <c r="D3" s="95"/>
      <c r="E3" s="95"/>
      <c r="F3" s="96"/>
      <c r="G3" s="95"/>
      <c r="H3" s="95"/>
      <c r="I3" s="96"/>
      <c r="J3" s="95"/>
      <c r="K3" s="97"/>
      <c r="L3" s="97"/>
      <c r="M3" s="97"/>
      <c r="N3" s="97"/>
      <c r="O3" s="97"/>
      <c r="P3" s="97"/>
      <c r="Q3" s="97"/>
      <c r="R3" s="95"/>
      <c r="S3" s="95"/>
      <c r="T3" s="95"/>
      <c r="U3" s="95"/>
      <c r="V3" s="95"/>
      <c r="W3" s="95"/>
      <c r="X3" s="95"/>
      <c r="Y3" s="98"/>
      <c r="Z3" s="98"/>
      <c r="AA3" s="99"/>
      <c r="AB3" s="100"/>
      <c r="AC3" s="99"/>
      <c r="AD3" s="95"/>
      <c r="AE3" s="95"/>
      <c r="AF3" s="95"/>
      <c r="AG3" s="95"/>
      <c r="AH3" s="95"/>
      <c r="AI3" s="95"/>
      <c r="AJ3" s="95"/>
      <c r="AK3" s="95"/>
      <c r="AL3" s="95"/>
      <c r="AM3" s="95"/>
      <c r="AN3" s="95"/>
      <c r="AO3" s="95"/>
      <c r="AP3" s="95"/>
      <c r="AQ3" s="95"/>
      <c r="AR3" s="95"/>
      <c r="AS3" s="95"/>
      <c r="AZ3" s="102" t="s">
        <v>38</v>
      </c>
      <c r="BA3" s="294" t="s">
        <v>47</v>
      </c>
      <c r="BB3" s="295"/>
      <c r="BC3" s="295"/>
      <c r="BD3" s="296"/>
      <c r="BE3" s="94"/>
    </row>
    <row r="4" spans="2:63" s="101" customFormat="1" ht="18.75" x14ac:dyDescent="0.4">
      <c r="B4" s="95"/>
      <c r="C4" s="95"/>
      <c r="D4" s="95"/>
      <c r="E4" s="95"/>
      <c r="F4" s="96"/>
      <c r="G4" s="95"/>
      <c r="H4" s="95"/>
      <c r="I4" s="96"/>
      <c r="J4" s="95"/>
      <c r="K4" s="97"/>
      <c r="L4" s="97"/>
      <c r="M4" s="97"/>
      <c r="N4" s="97"/>
      <c r="O4" s="97"/>
      <c r="P4" s="97"/>
      <c r="Q4" s="97"/>
      <c r="R4" s="95"/>
      <c r="S4" s="95"/>
      <c r="T4" s="95"/>
      <c r="U4" s="95"/>
      <c r="V4" s="95"/>
      <c r="W4" s="95"/>
      <c r="X4" s="95"/>
      <c r="Y4" s="103"/>
      <c r="Z4" s="103"/>
      <c r="AA4" s="95"/>
      <c r="AB4" s="95"/>
      <c r="AC4" s="95"/>
      <c r="AD4" s="95"/>
      <c r="AE4" s="95"/>
      <c r="AF4" s="30"/>
      <c r="AG4" s="30"/>
      <c r="AH4" s="30"/>
      <c r="AI4" s="30"/>
      <c r="AJ4" s="30"/>
      <c r="AK4" s="30"/>
      <c r="AL4" s="30"/>
      <c r="AM4" s="30"/>
      <c r="AN4" s="30"/>
      <c r="AO4" s="30"/>
      <c r="AP4" s="30"/>
      <c r="AQ4" s="30"/>
      <c r="AR4" s="30"/>
      <c r="AS4" s="30"/>
      <c r="AT4" s="90"/>
      <c r="AU4" s="90"/>
      <c r="AV4" s="90"/>
      <c r="AW4" s="90"/>
      <c r="AX4" s="90"/>
      <c r="AY4" s="90"/>
      <c r="AZ4" s="102" t="s">
        <v>42</v>
      </c>
      <c r="BA4" s="294" t="s">
        <v>43</v>
      </c>
      <c r="BB4" s="295"/>
      <c r="BC4" s="295"/>
      <c r="BD4" s="296"/>
      <c r="BE4" s="104"/>
    </row>
    <row r="5" spans="2:63" s="101" customFormat="1" ht="6.75" customHeight="1" x14ac:dyDescent="0.4">
      <c r="B5" s="95"/>
      <c r="C5" s="29"/>
      <c r="D5" s="29"/>
      <c r="E5" s="29"/>
      <c r="F5" s="105"/>
      <c r="G5" s="29"/>
      <c r="H5" s="29"/>
      <c r="I5" s="105"/>
      <c r="J5" s="29"/>
      <c r="K5" s="106"/>
      <c r="L5" s="106"/>
      <c r="M5" s="106"/>
      <c r="N5" s="106"/>
      <c r="O5" s="106"/>
      <c r="P5" s="106"/>
      <c r="Q5" s="106"/>
      <c r="R5" s="29"/>
      <c r="S5" s="29"/>
      <c r="T5" s="29"/>
      <c r="U5" s="29"/>
      <c r="V5" s="29"/>
      <c r="W5" s="29"/>
      <c r="X5" s="29"/>
      <c r="Y5" s="35"/>
      <c r="Z5" s="35"/>
      <c r="AA5" s="29"/>
      <c r="AB5" s="29"/>
      <c r="AC5" s="29"/>
      <c r="AD5" s="29"/>
      <c r="AE5" s="95"/>
      <c r="AF5" s="30"/>
      <c r="AG5" s="30"/>
      <c r="AH5" s="30"/>
      <c r="AI5" s="30"/>
      <c r="AJ5" s="30"/>
      <c r="AK5" s="30"/>
      <c r="AL5" s="30"/>
      <c r="AM5" s="30"/>
      <c r="AN5" s="30"/>
      <c r="AO5" s="30"/>
      <c r="AP5" s="30"/>
      <c r="AQ5" s="30"/>
      <c r="AR5" s="30"/>
      <c r="AS5" s="30"/>
      <c r="AT5" s="90"/>
      <c r="AU5" s="90"/>
      <c r="AV5" s="90"/>
      <c r="AW5" s="90"/>
      <c r="AX5" s="90"/>
      <c r="AY5" s="90"/>
      <c r="AZ5" s="90"/>
      <c r="BA5" s="90"/>
      <c r="BB5" s="90"/>
      <c r="BC5" s="90"/>
      <c r="BD5" s="104"/>
      <c r="BE5" s="104"/>
    </row>
    <row r="6" spans="2:63" s="101" customFormat="1" ht="20.25" customHeight="1" x14ac:dyDescent="0.4">
      <c r="B6" s="95"/>
      <c r="C6" s="29"/>
      <c r="D6" s="29"/>
      <c r="E6" s="29"/>
      <c r="F6" s="105"/>
      <c r="G6" s="29"/>
      <c r="H6" s="29"/>
      <c r="I6" s="105"/>
      <c r="J6" s="29"/>
      <c r="K6" s="106"/>
      <c r="L6" s="106"/>
      <c r="M6" s="106"/>
      <c r="N6" s="106"/>
      <c r="O6" s="106"/>
      <c r="P6" s="106"/>
      <c r="Q6" s="106"/>
      <c r="R6" s="29"/>
      <c r="S6" s="29"/>
      <c r="T6" s="29"/>
      <c r="U6" s="29"/>
      <c r="V6" s="29"/>
      <c r="W6" s="29"/>
      <c r="X6" s="29"/>
      <c r="Y6" s="35"/>
      <c r="Z6" s="35"/>
      <c r="AA6" s="29"/>
      <c r="AB6" s="29"/>
      <c r="AC6" s="29"/>
      <c r="AD6" s="29"/>
      <c r="AE6" s="95"/>
      <c r="AF6" s="30"/>
      <c r="AG6" s="30"/>
      <c r="AH6" s="30"/>
      <c r="AI6" s="30"/>
      <c r="AJ6" s="30"/>
      <c r="AK6" s="30" t="s">
        <v>28</v>
      </c>
      <c r="AL6" s="30"/>
      <c r="AM6" s="30"/>
      <c r="AN6" s="30"/>
      <c r="AO6" s="30"/>
      <c r="AP6" s="30"/>
      <c r="AQ6" s="30"/>
      <c r="AR6" s="30"/>
      <c r="AS6" s="19"/>
      <c r="AT6" s="19"/>
      <c r="AU6" s="31"/>
      <c r="AV6" s="30"/>
      <c r="AW6" s="218">
        <v>40</v>
      </c>
      <c r="AX6" s="219"/>
      <c r="AY6" s="80" t="s">
        <v>21</v>
      </c>
      <c r="AZ6" s="81"/>
      <c r="BA6" s="218">
        <v>160</v>
      </c>
      <c r="BB6" s="219"/>
      <c r="BC6" s="80" t="s">
        <v>41</v>
      </c>
      <c r="BD6" s="30"/>
      <c r="BE6" s="104"/>
    </row>
    <row r="7" spans="2:63" s="101" customFormat="1" ht="6.75" customHeight="1" x14ac:dyDescent="0.4">
      <c r="B7" s="95"/>
      <c r="C7" s="29"/>
      <c r="D7" s="29"/>
      <c r="E7" s="29"/>
      <c r="F7" s="105"/>
      <c r="G7" s="29"/>
      <c r="H7" s="29"/>
      <c r="I7" s="105"/>
      <c r="J7" s="29"/>
      <c r="K7" s="106"/>
      <c r="L7" s="106"/>
      <c r="M7" s="106"/>
      <c r="N7" s="106"/>
      <c r="O7" s="106"/>
      <c r="P7" s="106"/>
      <c r="Q7" s="106"/>
      <c r="R7" s="29"/>
      <c r="S7" s="29"/>
      <c r="T7" s="29"/>
      <c r="U7" s="29"/>
      <c r="V7" s="29"/>
      <c r="W7" s="29"/>
      <c r="X7" s="29"/>
      <c r="Y7" s="35"/>
      <c r="Z7" s="35"/>
      <c r="AA7" s="29"/>
      <c r="AB7" s="29"/>
      <c r="AC7" s="29"/>
      <c r="AD7" s="29"/>
      <c r="AE7" s="95"/>
      <c r="AF7" s="30"/>
      <c r="AG7" s="30"/>
      <c r="AH7" s="30"/>
      <c r="AI7" s="30"/>
      <c r="AJ7" s="30"/>
      <c r="AK7" s="30"/>
      <c r="AL7" s="30"/>
      <c r="AM7" s="30"/>
      <c r="AN7" s="30"/>
      <c r="AO7" s="30"/>
      <c r="AP7" s="30"/>
      <c r="AQ7" s="30"/>
      <c r="AR7" s="30"/>
      <c r="AS7" s="30"/>
      <c r="AT7" s="90"/>
      <c r="AU7" s="90"/>
      <c r="AV7" s="90"/>
      <c r="AW7" s="176"/>
      <c r="AX7" s="176"/>
      <c r="AY7" s="176"/>
      <c r="AZ7" s="176"/>
      <c r="BA7" s="176"/>
      <c r="BB7" s="176"/>
      <c r="BC7" s="176"/>
      <c r="BD7" s="104"/>
      <c r="BE7" s="104"/>
    </row>
    <row r="8" spans="2:63" s="101" customFormat="1" ht="18.75" x14ac:dyDescent="0.2">
      <c r="B8" s="24"/>
      <c r="C8" s="24"/>
      <c r="D8" s="24"/>
      <c r="E8" s="24"/>
      <c r="F8" s="32"/>
      <c r="G8" s="32"/>
      <c r="H8" s="32"/>
      <c r="I8" s="24"/>
      <c r="J8" s="24"/>
      <c r="K8" s="32"/>
      <c r="L8" s="32"/>
      <c r="M8" s="32"/>
      <c r="N8" s="24"/>
      <c r="O8" s="32"/>
      <c r="P8" s="32"/>
      <c r="Q8" s="32"/>
      <c r="R8" s="107"/>
      <c r="S8" s="33"/>
      <c r="T8" s="33"/>
      <c r="U8" s="34"/>
      <c r="V8" s="95"/>
      <c r="W8" s="95"/>
      <c r="X8" s="95"/>
      <c r="Y8" s="35"/>
      <c r="Z8" s="108"/>
      <c r="AA8" s="105"/>
      <c r="AB8" s="35"/>
      <c r="AC8" s="35"/>
      <c r="AD8" s="35"/>
      <c r="AE8" s="113"/>
      <c r="AF8" s="110"/>
      <c r="AG8" s="110"/>
      <c r="AH8" s="110"/>
      <c r="AI8" s="111"/>
      <c r="AJ8" s="106"/>
      <c r="AK8" s="108"/>
      <c r="AL8" s="30"/>
      <c r="AM8" s="30"/>
      <c r="AN8" s="115"/>
      <c r="AO8" s="115"/>
      <c r="AP8" s="115"/>
      <c r="AQ8" s="31"/>
      <c r="AR8" s="114"/>
      <c r="AS8" s="114"/>
      <c r="AT8" s="116"/>
      <c r="AU8" s="117"/>
      <c r="AV8" s="117"/>
      <c r="AW8" s="177"/>
      <c r="AX8" s="177"/>
      <c r="AY8" s="178" t="s">
        <v>63</v>
      </c>
      <c r="AZ8" s="88"/>
      <c r="BA8" s="218"/>
      <c r="BB8" s="297"/>
      <c r="BC8" s="219"/>
      <c r="BD8" s="118" t="s">
        <v>64</v>
      </c>
      <c r="BE8" s="90"/>
      <c r="BI8" s="94"/>
      <c r="BJ8" s="94"/>
      <c r="BK8" s="94"/>
    </row>
    <row r="9" spans="2:63" s="101" customFormat="1" ht="6" customHeight="1" x14ac:dyDescent="0.2">
      <c r="B9" s="28"/>
      <c r="C9" s="28"/>
      <c r="D9" s="28"/>
      <c r="E9" s="28"/>
      <c r="F9" s="28"/>
      <c r="G9" s="28"/>
      <c r="H9" s="28"/>
      <c r="I9" s="28"/>
      <c r="J9" s="24"/>
      <c r="K9" s="32"/>
      <c r="L9" s="19"/>
      <c r="M9" s="19"/>
      <c r="N9" s="24"/>
      <c r="O9" s="19"/>
      <c r="P9" s="28"/>
      <c r="Q9" s="19"/>
      <c r="R9" s="19"/>
      <c r="S9" s="19"/>
      <c r="T9" s="19"/>
      <c r="U9" s="21"/>
      <c r="V9" s="95"/>
      <c r="W9" s="95"/>
      <c r="X9" s="95"/>
      <c r="Y9" s="29"/>
      <c r="Z9" s="111"/>
      <c r="AA9" s="111"/>
      <c r="AB9" s="29"/>
      <c r="AC9" s="29"/>
      <c r="AD9" s="29"/>
      <c r="AE9" s="113"/>
      <c r="AF9" s="35"/>
      <c r="AG9" s="110"/>
      <c r="AH9" s="111"/>
      <c r="AI9" s="110"/>
      <c r="AJ9" s="111"/>
      <c r="AK9" s="111"/>
      <c r="AL9" s="111"/>
      <c r="AM9" s="111"/>
      <c r="AN9" s="28"/>
      <c r="AO9" s="28"/>
      <c r="AP9" s="24"/>
      <c r="AQ9" s="119"/>
      <c r="AR9" s="114"/>
      <c r="AS9" s="114"/>
      <c r="AT9" s="116"/>
      <c r="AU9" s="117"/>
      <c r="AV9" s="117"/>
      <c r="AW9" s="177"/>
      <c r="AX9" s="177"/>
      <c r="AY9" s="88"/>
      <c r="AZ9" s="88"/>
      <c r="BA9" s="89"/>
      <c r="BB9" s="89"/>
      <c r="BC9" s="89"/>
      <c r="BD9" s="118"/>
      <c r="BE9" s="90"/>
      <c r="BI9" s="94"/>
      <c r="BJ9" s="94"/>
      <c r="BK9" s="94"/>
    </row>
    <row r="10" spans="2:63" s="101" customFormat="1" ht="20.25" customHeight="1" x14ac:dyDescent="0.2">
      <c r="B10" s="121"/>
      <c r="C10" s="121"/>
      <c r="D10" s="121"/>
      <c r="E10" s="121"/>
      <c r="F10" s="121"/>
      <c r="G10" s="121"/>
      <c r="H10" s="121"/>
      <c r="I10" s="121"/>
      <c r="J10" s="121"/>
      <c r="K10" s="121"/>
      <c r="L10" s="121"/>
      <c r="M10" s="121"/>
      <c r="N10" s="121"/>
      <c r="O10" s="121"/>
      <c r="P10" s="121"/>
      <c r="Q10" s="121"/>
      <c r="R10" s="121"/>
      <c r="S10" s="121"/>
      <c r="T10" s="121"/>
      <c r="U10" s="121"/>
      <c r="V10" s="95"/>
      <c r="W10" s="95"/>
      <c r="X10" s="95"/>
      <c r="Y10" s="24"/>
      <c r="Z10" s="122"/>
      <c r="AA10" s="122"/>
      <c r="AB10" s="24"/>
      <c r="AC10" s="35"/>
      <c r="AD10" s="35"/>
      <c r="AE10" s="109"/>
      <c r="AF10" s="105"/>
      <c r="AG10" s="110"/>
      <c r="AH10" s="111"/>
      <c r="AI10" s="110"/>
      <c r="AJ10" s="111"/>
      <c r="AK10" s="111"/>
      <c r="AL10" s="111"/>
      <c r="AM10" s="111"/>
      <c r="AN10" s="298"/>
      <c r="AO10" s="298"/>
      <c r="AP10" s="298"/>
      <c r="AQ10" s="31"/>
      <c r="AR10" s="114"/>
      <c r="AS10" s="114"/>
      <c r="AT10" s="116"/>
      <c r="AU10" s="117"/>
      <c r="AV10" s="117"/>
      <c r="AW10" s="177"/>
      <c r="AX10" s="177"/>
      <c r="AY10" s="88"/>
      <c r="AZ10" s="88"/>
      <c r="BA10" s="218"/>
      <c r="BB10" s="297"/>
      <c r="BC10" s="219"/>
      <c r="BD10" s="123" t="s">
        <v>65</v>
      </c>
      <c r="BE10" s="90"/>
      <c r="BI10" s="94"/>
      <c r="BJ10" s="94"/>
      <c r="BK10" s="94"/>
    </row>
    <row r="11" spans="2:63" s="101" customFormat="1" ht="6.75" customHeight="1" x14ac:dyDescent="0.2">
      <c r="B11" s="121"/>
      <c r="C11" s="121"/>
      <c r="D11" s="121"/>
      <c r="E11" s="121"/>
      <c r="F11" s="121"/>
      <c r="G11" s="121"/>
      <c r="H11" s="121"/>
      <c r="I11" s="121"/>
      <c r="J11" s="121"/>
      <c r="K11" s="121"/>
      <c r="L11" s="121"/>
      <c r="M11" s="121"/>
      <c r="N11" s="121"/>
      <c r="O11" s="121"/>
      <c r="P11" s="121"/>
      <c r="Q11" s="121"/>
      <c r="R11" s="121"/>
      <c r="S11" s="121"/>
      <c r="T11" s="121"/>
      <c r="U11" s="121"/>
      <c r="V11" s="95"/>
      <c r="W11" s="95"/>
      <c r="X11" s="95"/>
      <c r="Y11" s="32"/>
      <c r="Z11" s="124"/>
      <c r="AA11" s="124"/>
      <c r="AB11" s="32"/>
      <c r="AC11" s="110"/>
      <c r="AD11" s="110"/>
      <c r="AE11" s="113"/>
      <c r="AF11" s="30"/>
      <c r="AG11" s="30"/>
      <c r="AH11" s="30"/>
      <c r="AI11" s="30"/>
      <c r="AJ11" s="30"/>
      <c r="AK11" s="30"/>
      <c r="AL11" s="30"/>
      <c r="AM11" s="30"/>
      <c r="AN11" s="28"/>
      <c r="AO11" s="28"/>
      <c r="AP11" s="28"/>
      <c r="AQ11" s="30"/>
      <c r="AR11" s="114"/>
      <c r="AS11" s="114"/>
      <c r="AT11" s="116"/>
      <c r="AU11" s="117"/>
      <c r="AV11" s="117"/>
      <c r="AW11" s="177"/>
      <c r="AX11" s="177"/>
      <c r="AY11" s="88"/>
      <c r="AZ11" s="88"/>
      <c r="BA11" s="89"/>
      <c r="BB11" s="89"/>
      <c r="BC11" s="89"/>
      <c r="BD11" s="118"/>
      <c r="BE11" s="90"/>
      <c r="BI11" s="94"/>
      <c r="BJ11" s="94"/>
      <c r="BK11" s="94"/>
    </row>
    <row r="12" spans="2:63" s="101" customFormat="1" ht="18.75" x14ac:dyDescent="0.4">
      <c r="B12" s="121"/>
      <c r="C12" s="121"/>
      <c r="D12" s="121"/>
      <c r="E12" s="121"/>
      <c r="F12" s="121"/>
      <c r="G12" s="121"/>
      <c r="H12" s="121"/>
      <c r="I12" s="121"/>
      <c r="J12" s="121"/>
      <c r="K12" s="121"/>
      <c r="L12" s="121"/>
      <c r="M12" s="121"/>
      <c r="N12" s="121"/>
      <c r="O12" s="121"/>
      <c r="P12" s="121"/>
      <c r="Q12" s="121"/>
      <c r="R12" s="121"/>
      <c r="S12" s="121"/>
      <c r="T12" s="121"/>
      <c r="U12" s="121"/>
      <c r="V12" s="95"/>
      <c r="W12" s="95"/>
      <c r="X12" s="95"/>
      <c r="Y12" s="24"/>
      <c r="Z12" s="122"/>
      <c r="AA12" s="122"/>
      <c r="AB12" s="24"/>
      <c r="AC12" s="35"/>
      <c r="AD12" s="35"/>
      <c r="AE12" s="113"/>
      <c r="AF12" s="30"/>
      <c r="AG12" s="30"/>
      <c r="AH12" s="30"/>
      <c r="AI12" s="30"/>
      <c r="AJ12" s="30"/>
      <c r="AK12" s="30"/>
      <c r="AL12" s="30"/>
      <c r="AM12" s="30"/>
      <c r="AN12" s="19"/>
      <c r="AO12" s="19"/>
      <c r="AP12" s="19"/>
      <c r="AQ12" s="30"/>
      <c r="AR12" s="114"/>
      <c r="AS12" s="125" t="s">
        <v>66</v>
      </c>
      <c r="AT12" s="300"/>
      <c r="AU12" s="301"/>
      <c r="AV12" s="302"/>
      <c r="AW12" s="89" t="s">
        <v>67</v>
      </c>
      <c r="AX12" s="300"/>
      <c r="AY12" s="301"/>
      <c r="AZ12" s="302"/>
      <c r="BA12" s="179" t="s">
        <v>68</v>
      </c>
      <c r="BB12" s="303"/>
      <c r="BC12" s="304"/>
      <c r="BD12" s="126" t="s">
        <v>69</v>
      </c>
      <c r="BE12" s="120"/>
      <c r="BI12" s="94"/>
      <c r="BJ12" s="94"/>
      <c r="BK12" s="94"/>
    </row>
    <row r="13" spans="2:63" s="101" customFormat="1" ht="6.75" customHeight="1" x14ac:dyDescent="0.15">
      <c r="B13" s="95"/>
      <c r="C13" s="112"/>
      <c r="D13" s="112"/>
      <c r="E13" s="112"/>
      <c r="F13" s="29"/>
      <c r="G13" s="29"/>
      <c r="H13" s="106"/>
      <c r="I13" s="35"/>
      <c r="J13" s="110"/>
      <c r="K13" s="111"/>
      <c r="L13" s="111"/>
      <c r="M13" s="35"/>
      <c r="N13" s="111"/>
      <c r="O13" s="29"/>
      <c r="P13" s="110"/>
      <c r="Q13" s="111"/>
      <c r="R13" s="111"/>
      <c r="S13" s="111"/>
      <c r="T13" s="111"/>
      <c r="U13" s="29"/>
      <c r="V13" s="106"/>
      <c r="W13" s="127"/>
      <c r="X13" s="127"/>
      <c r="Y13" s="105"/>
      <c r="Z13" s="35"/>
      <c r="AA13" s="106"/>
      <c r="AB13" s="35"/>
      <c r="AC13" s="110"/>
      <c r="AD13" s="111"/>
      <c r="AE13" s="113"/>
      <c r="AF13" s="109"/>
      <c r="AG13" s="128"/>
      <c r="AH13" s="113"/>
      <c r="AI13" s="128"/>
      <c r="AJ13" s="113"/>
      <c r="AK13" s="113"/>
      <c r="AL13" s="113"/>
      <c r="AM13" s="113"/>
      <c r="AN13" s="23"/>
      <c r="AO13" s="95"/>
      <c r="AP13" s="103"/>
      <c r="AQ13" s="103"/>
      <c r="AR13" s="103"/>
      <c r="AS13" s="103"/>
      <c r="AT13" s="129"/>
      <c r="AU13" s="130"/>
      <c r="AV13" s="130"/>
      <c r="AW13" s="131"/>
      <c r="AX13" s="131"/>
      <c r="AY13" s="130"/>
      <c r="AZ13" s="130"/>
      <c r="BA13" s="132"/>
      <c r="BB13" s="132"/>
      <c r="BC13" s="132"/>
      <c r="BD13" s="133"/>
      <c r="BI13" s="94"/>
      <c r="BJ13" s="94"/>
      <c r="BK13" s="94"/>
    </row>
    <row r="14" spans="2:63" ht="8.4499999999999993" customHeight="1" thickBot="1" x14ac:dyDescent="0.45">
      <c r="B14" s="134"/>
      <c r="C14" s="135"/>
      <c r="D14" s="135"/>
      <c r="E14" s="135"/>
      <c r="F14" s="135"/>
      <c r="G14" s="134"/>
      <c r="H14" s="134"/>
      <c r="I14" s="134"/>
      <c r="J14" s="134"/>
      <c r="K14" s="134"/>
      <c r="L14" s="134"/>
      <c r="M14" s="134"/>
      <c r="N14" s="134"/>
      <c r="O14" s="134"/>
      <c r="P14" s="134"/>
      <c r="Q14" s="134"/>
      <c r="R14" s="134"/>
      <c r="S14" s="134"/>
      <c r="T14" s="134"/>
      <c r="U14" s="134"/>
      <c r="V14" s="134"/>
      <c r="W14" s="135"/>
      <c r="X14" s="134"/>
      <c r="Y14" s="134"/>
      <c r="Z14" s="134"/>
      <c r="AA14" s="134"/>
      <c r="AB14" s="134"/>
      <c r="AC14" s="134"/>
      <c r="AD14" s="134"/>
      <c r="AE14" s="134"/>
      <c r="AF14" s="134"/>
      <c r="AG14" s="134"/>
      <c r="AH14" s="134"/>
      <c r="AI14" s="134"/>
      <c r="AJ14" s="134"/>
      <c r="AK14" s="134"/>
      <c r="AL14" s="134"/>
      <c r="AM14" s="135"/>
      <c r="AN14" s="134"/>
      <c r="AO14" s="134"/>
      <c r="AP14" s="134"/>
      <c r="AQ14" s="134"/>
      <c r="AR14" s="134"/>
      <c r="AS14" s="134"/>
      <c r="BD14" s="137"/>
      <c r="BE14" s="137"/>
      <c r="BF14" s="137"/>
    </row>
    <row r="15" spans="2:63" ht="20.25" customHeight="1" x14ac:dyDescent="0.4">
      <c r="B15" s="305" t="s">
        <v>22</v>
      </c>
      <c r="C15" s="308" t="s">
        <v>70</v>
      </c>
      <c r="D15" s="309"/>
      <c r="E15" s="310"/>
      <c r="F15" s="317" t="s">
        <v>71</v>
      </c>
      <c r="G15" s="320" t="s">
        <v>72</v>
      </c>
      <c r="H15" s="309"/>
      <c r="I15" s="309"/>
      <c r="J15" s="310"/>
      <c r="K15" s="320" t="s">
        <v>73</v>
      </c>
      <c r="L15" s="309"/>
      <c r="M15" s="309"/>
      <c r="N15" s="323"/>
      <c r="O15" s="326"/>
      <c r="P15" s="327"/>
      <c r="Q15" s="328"/>
      <c r="R15" s="335" t="s">
        <v>74</v>
      </c>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7"/>
      <c r="AW15" s="360" t="str">
        <f>IF(BA3="４週","(11) 1～4週目の勤務時間数合計","(11) 1か月の勤務時間数   合計")</f>
        <v>(11) 1～4週目の勤務時間数合計</v>
      </c>
      <c r="AX15" s="361"/>
      <c r="AY15" s="366" t="s">
        <v>75</v>
      </c>
      <c r="AZ15" s="367"/>
      <c r="BA15" s="372" t="s">
        <v>76</v>
      </c>
      <c r="BB15" s="373"/>
      <c r="BC15" s="373"/>
      <c r="BD15" s="373"/>
      <c r="BE15" s="374"/>
    </row>
    <row r="16" spans="2:63" ht="20.25" customHeight="1" x14ac:dyDescent="0.4">
      <c r="B16" s="306"/>
      <c r="C16" s="311"/>
      <c r="D16" s="312"/>
      <c r="E16" s="313"/>
      <c r="F16" s="318"/>
      <c r="G16" s="321"/>
      <c r="H16" s="312"/>
      <c r="I16" s="312"/>
      <c r="J16" s="313"/>
      <c r="K16" s="321"/>
      <c r="L16" s="312"/>
      <c r="M16" s="312"/>
      <c r="N16" s="324"/>
      <c r="O16" s="329"/>
      <c r="P16" s="330"/>
      <c r="Q16" s="331"/>
      <c r="R16" s="381" t="s">
        <v>8</v>
      </c>
      <c r="S16" s="382"/>
      <c r="T16" s="382"/>
      <c r="U16" s="382"/>
      <c r="V16" s="382"/>
      <c r="W16" s="382"/>
      <c r="X16" s="383"/>
      <c r="Y16" s="381" t="s">
        <v>9</v>
      </c>
      <c r="Z16" s="382"/>
      <c r="AA16" s="382"/>
      <c r="AB16" s="382"/>
      <c r="AC16" s="382"/>
      <c r="AD16" s="382"/>
      <c r="AE16" s="383"/>
      <c r="AF16" s="381" t="s">
        <v>10</v>
      </c>
      <c r="AG16" s="382"/>
      <c r="AH16" s="382"/>
      <c r="AI16" s="382"/>
      <c r="AJ16" s="382"/>
      <c r="AK16" s="382"/>
      <c r="AL16" s="383"/>
      <c r="AM16" s="381" t="s">
        <v>11</v>
      </c>
      <c r="AN16" s="382"/>
      <c r="AO16" s="382"/>
      <c r="AP16" s="382"/>
      <c r="AQ16" s="382"/>
      <c r="AR16" s="382"/>
      <c r="AS16" s="383"/>
      <c r="AT16" s="384" t="s">
        <v>12</v>
      </c>
      <c r="AU16" s="385"/>
      <c r="AV16" s="386"/>
      <c r="AW16" s="362"/>
      <c r="AX16" s="363"/>
      <c r="AY16" s="368"/>
      <c r="AZ16" s="369"/>
      <c r="BA16" s="375"/>
      <c r="BB16" s="376"/>
      <c r="BC16" s="376"/>
      <c r="BD16" s="376"/>
      <c r="BE16" s="377"/>
    </row>
    <row r="17" spans="2:57" ht="20.25" customHeight="1" x14ac:dyDescent="0.4">
      <c r="B17" s="306"/>
      <c r="C17" s="311"/>
      <c r="D17" s="312"/>
      <c r="E17" s="313"/>
      <c r="F17" s="318"/>
      <c r="G17" s="321"/>
      <c r="H17" s="312"/>
      <c r="I17" s="312"/>
      <c r="J17" s="313"/>
      <c r="K17" s="321"/>
      <c r="L17" s="312"/>
      <c r="M17" s="312"/>
      <c r="N17" s="324"/>
      <c r="O17" s="329"/>
      <c r="P17" s="330"/>
      <c r="Q17" s="331"/>
      <c r="R17" s="138">
        <v>1</v>
      </c>
      <c r="S17" s="139">
        <v>2</v>
      </c>
      <c r="T17" s="139">
        <v>3</v>
      </c>
      <c r="U17" s="139">
        <v>4</v>
      </c>
      <c r="V17" s="139">
        <v>5</v>
      </c>
      <c r="W17" s="139">
        <v>6</v>
      </c>
      <c r="X17" s="140">
        <v>7</v>
      </c>
      <c r="Y17" s="138">
        <v>8</v>
      </c>
      <c r="Z17" s="139">
        <v>9</v>
      </c>
      <c r="AA17" s="139">
        <v>10</v>
      </c>
      <c r="AB17" s="139">
        <v>11</v>
      </c>
      <c r="AC17" s="139">
        <v>12</v>
      </c>
      <c r="AD17" s="139">
        <v>13</v>
      </c>
      <c r="AE17" s="140">
        <v>14</v>
      </c>
      <c r="AF17" s="141">
        <v>15</v>
      </c>
      <c r="AG17" s="139">
        <v>16</v>
      </c>
      <c r="AH17" s="139">
        <v>17</v>
      </c>
      <c r="AI17" s="139">
        <v>18</v>
      </c>
      <c r="AJ17" s="139">
        <v>19</v>
      </c>
      <c r="AK17" s="139">
        <v>20</v>
      </c>
      <c r="AL17" s="140">
        <v>21</v>
      </c>
      <c r="AM17" s="138">
        <v>22</v>
      </c>
      <c r="AN17" s="139">
        <v>23</v>
      </c>
      <c r="AO17" s="139">
        <v>24</v>
      </c>
      <c r="AP17" s="139">
        <v>25</v>
      </c>
      <c r="AQ17" s="139">
        <v>26</v>
      </c>
      <c r="AR17" s="139">
        <v>27</v>
      </c>
      <c r="AS17" s="140">
        <v>28</v>
      </c>
      <c r="AT17" s="142" t="str">
        <f>IF($BA$3="暦月",IF(DAY(DATE($AB$2,$AF$2,29))=29,29,""),"")</f>
        <v/>
      </c>
      <c r="AU17" s="143" t="str">
        <f>IF($BA$3="暦月",IF(DAY(DATE($AB$2,$AF$2,30))=30,30,""),"")</f>
        <v/>
      </c>
      <c r="AV17" s="144" t="str">
        <f>IF($BA$3="暦月",IF(DAY(DATE($AB$2,$AF$2,31))=31,31,""),"")</f>
        <v/>
      </c>
      <c r="AW17" s="362"/>
      <c r="AX17" s="363"/>
      <c r="AY17" s="368"/>
      <c r="AZ17" s="369"/>
      <c r="BA17" s="375"/>
      <c r="BB17" s="376"/>
      <c r="BC17" s="376"/>
      <c r="BD17" s="376"/>
      <c r="BE17" s="377"/>
    </row>
    <row r="18" spans="2:57" ht="20.25" hidden="1" customHeight="1" x14ac:dyDescent="0.4">
      <c r="B18" s="306"/>
      <c r="C18" s="311"/>
      <c r="D18" s="312"/>
      <c r="E18" s="313"/>
      <c r="F18" s="318"/>
      <c r="G18" s="321"/>
      <c r="H18" s="312"/>
      <c r="I18" s="312"/>
      <c r="J18" s="313"/>
      <c r="K18" s="321"/>
      <c r="L18" s="312"/>
      <c r="M18" s="312"/>
      <c r="N18" s="324"/>
      <c r="O18" s="329"/>
      <c r="P18" s="330"/>
      <c r="Q18" s="331"/>
      <c r="R18" s="138">
        <f>WEEKDAY(DATE($AB$2,$AF$2,1))</f>
        <v>5</v>
      </c>
      <c r="S18" s="139">
        <f>WEEKDAY(DATE($AB$2,$AF$2,2))</f>
        <v>6</v>
      </c>
      <c r="T18" s="139">
        <f>WEEKDAY(DATE($AB$2,$AF$2,3))</f>
        <v>7</v>
      </c>
      <c r="U18" s="139">
        <f>WEEKDAY(DATE($AB$2,$AF$2,4))</f>
        <v>1</v>
      </c>
      <c r="V18" s="139">
        <f>WEEKDAY(DATE($AB$2,$AF$2,5))</f>
        <v>2</v>
      </c>
      <c r="W18" s="139">
        <f>WEEKDAY(DATE($AB$2,$AF$2,6))</f>
        <v>3</v>
      </c>
      <c r="X18" s="140">
        <f>WEEKDAY(DATE($AB$2,$AF$2,7))</f>
        <v>4</v>
      </c>
      <c r="Y18" s="138">
        <f>WEEKDAY(DATE($AB$2,$AF$2,8))</f>
        <v>5</v>
      </c>
      <c r="Z18" s="139">
        <f>WEEKDAY(DATE($AB$2,$AF$2,9))</f>
        <v>6</v>
      </c>
      <c r="AA18" s="139">
        <f>WEEKDAY(DATE($AB$2,$AF$2,10))</f>
        <v>7</v>
      </c>
      <c r="AB18" s="139">
        <f>WEEKDAY(DATE($AB$2,$AF$2,11))</f>
        <v>1</v>
      </c>
      <c r="AC18" s="139">
        <f>WEEKDAY(DATE($AB$2,$AF$2,12))</f>
        <v>2</v>
      </c>
      <c r="AD18" s="139">
        <f>WEEKDAY(DATE($AB$2,$AF$2,13))</f>
        <v>3</v>
      </c>
      <c r="AE18" s="140">
        <f>WEEKDAY(DATE($AB$2,$AF$2,14))</f>
        <v>4</v>
      </c>
      <c r="AF18" s="138">
        <f>WEEKDAY(DATE($AB$2,$AF$2,15))</f>
        <v>5</v>
      </c>
      <c r="AG18" s="139">
        <f>WEEKDAY(DATE($AB$2,$AF$2,16))</f>
        <v>6</v>
      </c>
      <c r="AH18" s="139">
        <f>WEEKDAY(DATE($AB$2,$AF$2,17))</f>
        <v>7</v>
      </c>
      <c r="AI18" s="139">
        <f>WEEKDAY(DATE($AB$2,$AF$2,18))</f>
        <v>1</v>
      </c>
      <c r="AJ18" s="139">
        <f>WEEKDAY(DATE($AB$2,$AF$2,19))</f>
        <v>2</v>
      </c>
      <c r="AK18" s="139">
        <f>WEEKDAY(DATE($AB$2,$AF$2,20))</f>
        <v>3</v>
      </c>
      <c r="AL18" s="140">
        <f>WEEKDAY(DATE($AB$2,$AF$2,21))</f>
        <v>4</v>
      </c>
      <c r="AM18" s="138">
        <f>WEEKDAY(DATE($AB$2,$AF$2,22))</f>
        <v>5</v>
      </c>
      <c r="AN18" s="139">
        <f>WEEKDAY(DATE($AB$2,$AF$2,23))</f>
        <v>6</v>
      </c>
      <c r="AO18" s="139">
        <f>WEEKDAY(DATE($AB$2,$AF$2,24))</f>
        <v>7</v>
      </c>
      <c r="AP18" s="139">
        <f>WEEKDAY(DATE($AB$2,$AF$2,25))</f>
        <v>1</v>
      </c>
      <c r="AQ18" s="139">
        <f>WEEKDAY(DATE($AB$2,$AF$2,26))</f>
        <v>2</v>
      </c>
      <c r="AR18" s="139">
        <f>WEEKDAY(DATE($AB$2,$AF$2,27))</f>
        <v>3</v>
      </c>
      <c r="AS18" s="140">
        <f>WEEKDAY(DATE($AB$2,$AF$2,28))</f>
        <v>4</v>
      </c>
      <c r="AT18" s="138">
        <f>IF(AT17=29,WEEKDAY(DATE($AB$2,$AF$2,29)),0)</f>
        <v>0</v>
      </c>
      <c r="AU18" s="139">
        <f>IF(AU17=30,WEEKDAY(DATE($AB$2,$AF$2,30)),0)</f>
        <v>0</v>
      </c>
      <c r="AV18" s="140">
        <f>IF(AV17=31,WEEKDAY(DATE($AB$2,$AF$2,31)),0)</f>
        <v>0</v>
      </c>
      <c r="AW18" s="362"/>
      <c r="AX18" s="363"/>
      <c r="AY18" s="368"/>
      <c r="AZ18" s="369"/>
      <c r="BA18" s="375"/>
      <c r="BB18" s="376"/>
      <c r="BC18" s="376"/>
      <c r="BD18" s="376"/>
      <c r="BE18" s="377"/>
    </row>
    <row r="19" spans="2:57" ht="22.5" customHeight="1" thickBot="1" x14ac:dyDescent="0.45">
      <c r="B19" s="307"/>
      <c r="C19" s="314"/>
      <c r="D19" s="315"/>
      <c r="E19" s="316"/>
      <c r="F19" s="319"/>
      <c r="G19" s="322"/>
      <c r="H19" s="315"/>
      <c r="I19" s="315"/>
      <c r="J19" s="316"/>
      <c r="K19" s="322"/>
      <c r="L19" s="315"/>
      <c r="M19" s="315"/>
      <c r="N19" s="325"/>
      <c r="O19" s="332"/>
      <c r="P19" s="333"/>
      <c r="Q19" s="334"/>
      <c r="R19" s="145" t="str">
        <f>IF(R18=1,"日",IF(R18=2,"月",IF(R18=3,"火",IF(R18=4,"水",IF(R18=5,"木",IF(R18=6,"金","土"))))))</f>
        <v>木</v>
      </c>
      <c r="S19" s="146" t="str">
        <f t="shared" ref="S19:AS19" si="0">IF(S18=1,"日",IF(S18=2,"月",IF(S18=3,"火",IF(S18=4,"水",IF(S18=5,"木",IF(S18=6,"金","土"))))))</f>
        <v>金</v>
      </c>
      <c r="T19" s="146" t="str">
        <f t="shared" si="0"/>
        <v>土</v>
      </c>
      <c r="U19" s="146" t="str">
        <f t="shared" si="0"/>
        <v>日</v>
      </c>
      <c r="V19" s="146" t="str">
        <f t="shared" si="0"/>
        <v>月</v>
      </c>
      <c r="W19" s="146" t="str">
        <f t="shared" si="0"/>
        <v>火</v>
      </c>
      <c r="X19" s="147" t="str">
        <f t="shared" si="0"/>
        <v>水</v>
      </c>
      <c r="Y19" s="145" t="str">
        <f>IF(Y18=1,"日",IF(Y18=2,"月",IF(Y18=3,"火",IF(Y18=4,"水",IF(Y18=5,"木",IF(Y18=6,"金","土"))))))</f>
        <v>木</v>
      </c>
      <c r="Z19" s="146" t="str">
        <f t="shared" si="0"/>
        <v>金</v>
      </c>
      <c r="AA19" s="146" t="str">
        <f t="shared" si="0"/>
        <v>土</v>
      </c>
      <c r="AB19" s="146" t="str">
        <f t="shared" si="0"/>
        <v>日</v>
      </c>
      <c r="AC19" s="146" t="str">
        <f t="shared" si="0"/>
        <v>月</v>
      </c>
      <c r="AD19" s="146" t="str">
        <f t="shared" si="0"/>
        <v>火</v>
      </c>
      <c r="AE19" s="147" t="str">
        <f t="shared" si="0"/>
        <v>水</v>
      </c>
      <c r="AF19" s="145" t="str">
        <f>IF(AF18=1,"日",IF(AF18=2,"月",IF(AF18=3,"火",IF(AF18=4,"水",IF(AF18=5,"木",IF(AF18=6,"金","土"))))))</f>
        <v>木</v>
      </c>
      <c r="AG19" s="146" t="str">
        <f t="shared" si="0"/>
        <v>金</v>
      </c>
      <c r="AH19" s="146" t="str">
        <f t="shared" si="0"/>
        <v>土</v>
      </c>
      <c r="AI19" s="146" t="str">
        <f t="shared" si="0"/>
        <v>日</v>
      </c>
      <c r="AJ19" s="146" t="str">
        <f t="shared" si="0"/>
        <v>月</v>
      </c>
      <c r="AK19" s="146" t="str">
        <f t="shared" si="0"/>
        <v>火</v>
      </c>
      <c r="AL19" s="147" t="str">
        <f t="shared" si="0"/>
        <v>水</v>
      </c>
      <c r="AM19" s="145" t="str">
        <f>IF(AM18=1,"日",IF(AM18=2,"月",IF(AM18=3,"火",IF(AM18=4,"水",IF(AM18=5,"木",IF(AM18=6,"金","土"))))))</f>
        <v>木</v>
      </c>
      <c r="AN19" s="146" t="str">
        <f t="shared" si="0"/>
        <v>金</v>
      </c>
      <c r="AO19" s="146" t="str">
        <f t="shared" si="0"/>
        <v>土</v>
      </c>
      <c r="AP19" s="146" t="str">
        <f t="shared" si="0"/>
        <v>日</v>
      </c>
      <c r="AQ19" s="146" t="str">
        <f t="shared" si="0"/>
        <v>月</v>
      </c>
      <c r="AR19" s="146" t="str">
        <f t="shared" si="0"/>
        <v>火</v>
      </c>
      <c r="AS19" s="147" t="str">
        <f t="shared" si="0"/>
        <v>水</v>
      </c>
      <c r="AT19" s="146" t="str">
        <f>IF(AT18=1,"日",IF(AT18=2,"月",IF(AT18=3,"火",IF(AT18=4,"水",IF(AT18=5,"木",IF(AT18=6,"金",IF(AT18=0,"","土")))))))</f>
        <v/>
      </c>
      <c r="AU19" s="146" t="str">
        <f>IF(AU18=1,"日",IF(AU18=2,"月",IF(AU18=3,"火",IF(AU18=4,"水",IF(AU18=5,"木",IF(AU18=6,"金",IF(AU18=0,"","土")))))))</f>
        <v/>
      </c>
      <c r="AV19" s="146" t="str">
        <f>IF(AV18=1,"日",IF(AV18=2,"月",IF(AV18=3,"火",IF(AV18=4,"水",IF(AV18=5,"木",IF(AV18=6,"金",IF(AV18=0,"","土")))))))</f>
        <v/>
      </c>
      <c r="AW19" s="364"/>
      <c r="AX19" s="365"/>
      <c r="AY19" s="370"/>
      <c r="AZ19" s="371"/>
      <c r="BA19" s="378"/>
      <c r="BB19" s="379"/>
      <c r="BC19" s="379"/>
      <c r="BD19" s="379"/>
      <c r="BE19" s="380"/>
    </row>
    <row r="20" spans="2:57" ht="20.25" customHeight="1" x14ac:dyDescent="0.4">
      <c r="B20" s="338">
        <v>1</v>
      </c>
      <c r="C20" s="340"/>
      <c r="D20" s="341"/>
      <c r="E20" s="342"/>
      <c r="F20" s="349"/>
      <c r="G20" s="261"/>
      <c r="H20" s="262"/>
      <c r="I20" s="262"/>
      <c r="J20" s="263"/>
      <c r="K20" s="351"/>
      <c r="L20" s="352"/>
      <c r="M20" s="352"/>
      <c r="N20" s="353"/>
      <c r="O20" s="357" t="s">
        <v>77</v>
      </c>
      <c r="P20" s="358"/>
      <c r="Q20" s="359"/>
      <c r="R20" s="167"/>
      <c r="S20" s="168"/>
      <c r="T20" s="168"/>
      <c r="U20" s="168"/>
      <c r="V20" s="168"/>
      <c r="W20" s="168"/>
      <c r="X20" s="169"/>
      <c r="Y20" s="167"/>
      <c r="Z20" s="168"/>
      <c r="AA20" s="168"/>
      <c r="AB20" s="168"/>
      <c r="AC20" s="168"/>
      <c r="AD20" s="168"/>
      <c r="AE20" s="169"/>
      <c r="AF20" s="167"/>
      <c r="AG20" s="168"/>
      <c r="AH20" s="168"/>
      <c r="AI20" s="168"/>
      <c r="AJ20" s="168"/>
      <c r="AK20" s="168"/>
      <c r="AL20" s="169"/>
      <c r="AM20" s="167"/>
      <c r="AN20" s="168"/>
      <c r="AO20" s="168"/>
      <c r="AP20" s="168"/>
      <c r="AQ20" s="168"/>
      <c r="AR20" s="168"/>
      <c r="AS20" s="169"/>
      <c r="AT20" s="167"/>
      <c r="AU20" s="168"/>
      <c r="AV20" s="168"/>
      <c r="AW20" s="387"/>
      <c r="AX20" s="388"/>
      <c r="AY20" s="389"/>
      <c r="AZ20" s="390"/>
      <c r="BA20" s="391"/>
      <c r="BB20" s="392"/>
      <c r="BC20" s="392"/>
      <c r="BD20" s="392"/>
      <c r="BE20" s="393"/>
    </row>
    <row r="21" spans="2:57" ht="20.25" customHeight="1" x14ac:dyDescent="0.4">
      <c r="B21" s="339"/>
      <c r="C21" s="343"/>
      <c r="D21" s="344"/>
      <c r="E21" s="345"/>
      <c r="F21" s="350"/>
      <c r="G21" s="272"/>
      <c r="H21" s="273"/>
      <c r="I21" s="273"/>
      <c r="J21" s="274"/>
      <c r="K21" s="354"/>
      <c r="L21" s="355"/>
      <c r="M21" s="355"/>
      <c r="N21" s="356"/>
      <c r="O21" s="400" t="s">
        <v>78</v>
      </c>
      <c r="P21" s="401"/>
      <c r="Q21" s="402"/>
      <c r="R21" s="170"/>
      <c r="S21" s="171"/>
      <c r="T21" s="171"/>
      <c r="U21" s="171"/>
      <c r="V21" s="171"/>
      <c r="W21" s="171"/>
      <c r="X21" s="172"/>
      <c r="Y21" s="170"/>
      <c r="Z21" s="171"/>
      <c r="AA21" s="171"/>
      <c r="AB21" s="171"/>
      <c r="AC21" s="171"/>
      <c r="AD21" s="171"/>
      <c r="AE21" s="172"/>
      <c r="AF21" s="170"/>
      <c r="AG21" s="171"/>
      <c r="AH21" s="171"/>
      <c r="AI21" s="171"/>
      <c r="AJ21" s="171"/>
      <c r="AK21" s="171"/>
      <c r="AL21" s="172"/>
      <c r="AM21" s="170"/>
      <c r="AN21" s="171"/>
      <c r="AO21" s="171"/>
      <c r="AP21" s="171"/>
      <c r="AQ21" s="171"/>
      <c r="AR21" s="171"/>
      <c r="AS21" s="172"/>
      <c r="AT21" s="170"/>
      <c r="AU21" s="171"/>
      <c r="AV21" s="171"/>
      <c r="AW21" s="403"/>
      <c r="AX21" s="404"/>
      <c r="AY21" s="405"/>
      <c r="AZ21" s="406"/>
      <c r="BA21" s="394"/>
      <c r="BB21" s="395"/>
      <c r="BC21" s="395"/>
      <c r="BD21" s="395"/>
      <c r="BE21" s="396"/>
    </row>
    <row r="22" spans="2:57" ht="20.25" customHeight="1" x14ac:dyDescent="0.4">
      <c r="B22" s="339"/>
      <c r="C22" s="346"/>
      <c r="D22" s="347"/>
      <c r="E22" s="348"/>
      <c r="F22" s="350"/>
      <c r="G22" s="272"/>
      <c r="H22" s="273"/>
      <c r="I22" s="273"/>
      <c r="J22" s="274"/>
      <c r="K22" s="354"/>
      <c r="L22" s="355"/>
      <c r="M22" s="355"/>
      <c r="N22" s="356"/>
      <c r="O22" s="407" t="s">
        <v>79</v>
      </c>
      <c r="P22" s="408"/>
      <c r="Q22" s="409"/>
      <c r="R22" s="173"/>
      <c r="S22" s="174"/>
      <c r="T22" s="174"/>
      <c r="U22" s="174"/>
      <c r="V22" s="174"/>
      <c r="W22" s="174"/>
      <c r="X22" s="175"/>
      <c r="Y22" s="173"/>
      <c r="Z22" s="174"/>
      <c r="AA22" s="174"/>
      <c r="AB22" s="174"/>
      <c r="AC22" s="174"/>
      <c r="AD22" s="174"/>
      <c r="AE22" s="175"/>
      <c r="AF22" s="173"/>
      <c r="AG22" s="174"/>
      <c r="AH22" s="174"/>
      <c r="AI22" s="174"/>
      <c r="AJ22" s="174"/>
      <c r="AK22" s="174"/>
      <c r="AL22" s="175"/>
      <c r="AM22" s="173"/>
      <c r="AN22" s="174"/>
      <c r="AO22" s="174"/>
      <c r="AP22" s="174"/>
      <c r="AQ22" s="174"/>
      <c r="AR22" s="174"/>
      <c r="AS22" s="175"/>
      <c r="AT22" s="173"/>
      <c r="AU22" s="174"/>
      <c r="AV22" s="174"/>
      <c r="AW22" s="410"/>
      <c r="AX22" s="411"/>
      <c r="AY22" s="412"/>
      <c r="AZ22" s="413"/>
      <c r="BA22" s="397"/>
      <c r="BB22" s="398"/>
      <c r="BC22" s="398"/>
      <c r="BD22" s="398"/>
      <c r="BE22" s="399"/>
    </row>
    <row r="23" spans="2:57" ht="20.25" customHeight="1" x14ac:dyDescent="0.4">
      <c r="B23" s="339">
        <f>B20+1</f>
        <v>2</v>
      </c>
      <c r="C23" s="414"/>
      <c r="D23" s="415"/>
      <c r="E23" s="416"/>
      <c r="F23" s="417"/>
      <c r="G23" s="272"/>
      <c r="H23" s="273"/>
      <c r="I23" s="273"/>
      <c r="J23" s="274"/>
      <c r="K23" s="419"/>
      <c r="L23" s="420"/>
      <c r="M23" s="420"/>
      <c r="N23" s="421"/>
      <c r="O23" s="425" t="s">
        <v>77</v>
      </c>
      <c r="P23" s="426"/>
      <c r="Q23" s="427"/>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428"/>
      <c r="AX23" s="429"/>
      <c r="AY23" s="430"/>
      <c r="AZ23" s="431"/>
      <c r="BA23" s="432"/>
      <c r="BB23" s="433"/>
      <c r="BC23" s="433"/>
      <c r="BD23" s="433"/>
      <c r="BE23" s="434"/>
    </row>
    <row r="24" spans="2:57" ht="20.25" customHeight="1" x14ac:dyDescent="0.4">
      <c r="B24" s="339"/>
      <c r="C24" s="343"/>
      <c r="D24" s="344"/>
      <c r="E24" s="345"/>
      <c r="F24" s="350"/>
      <c r="G24" s="272"/>
      <c r="H24" s="273"/>
      <c r="I24" s="273"/>
      <c r="J24" s="274"/>
      <c r="K24" s="354"/>
      <c r="L24" s="355"/>
      <c r="M24" s="355"/>
      <c r="N24" s="356"/>
      <c r="O24" s="400" t="s">
        <v>78</v>
      </c>
      <c r="P24" s="401"/>
      <c r="Q24" s="402"/>
      <c r="R24" s="170"/>
      <c r="S24" s="171"/>
      <c r="T24" s="171"/>
      <c r="U24" s="171"/>
      <c r="V24" s="171"/>
      <c r="W24" s="171"/>
      <c r="X24" s="172"/>
      <c r="Y24" s="170"/>
      <c r="Z24" s="171"/>
      <c r="AA24" s="171"/>
      <c r="AB24" s="171"/>
      <c r="AC24" s="171"/>
      <c r="AD24" s="171"/>
      <c r="AE24" s="172"/>
      <c r="AF24" s="170"/>
      <c r="AG24" s="171"/>
      <c r="AH24" s="171"/>
      <c r="AI24" s="171"/>
      <c r="AJ24" s="171"/>
      <c r="AK24" s="171"/>
      <c r="AL24" s="172"/>
      <c r="AM24" s="170"/>
      <c r="AN24" s="171"/>
      <c r="AO24" s="171"/>
      <c r="AP24" s="171"/>
      <c r="AQ24" s="171"/>
      <c r="AR24" s="171"/>
      <c r="AS24" s="172"/>
      <c r="AT24" s="170"/>
      <c r="AU24" s="171"/>
      <c r="AV24" s="171"/>
      <c r="AW24" s="403"/>
      <c r="AX24" s="404"/>
      <c r="AY24" s="405"/>
      <c r="AZ24" s="406"/>
      <c r="BA24" s="394"/>
      <c r="BB24" s="395"/>
      <c r="BC24" s="395"/>
      <c r="BD24" s="395"/>
      <c r="BE24" s="396"/>
    </row>
    <row r="25" spans="2:57" ht="20.25" customHeight="1" x14ac:dyDescent="0.4">
      <c r="B25" s="339"/>
      <c r="C25" s="346"/>
      <c r="D25" s="347"/>
      <c r="E25" s="348"/>
      <c r="F25" s="418"/>
      <c r="G25" s="272"/>
      <c r="H25" s="273"/>
      <c r="I25" s="273"/>
      <c r="J25" s="274"/>
      <c r="K25" s="422"/>
      <c r="L25" s="423"/>
      <c r="M25" s="423"/>
      <c r="N25" s="424"/>
      <c r="O25" s="407" t="s">
        <v>79</v>
      </c>
      <c r="P25" s="408"/>
      <c r="Q25" s="409"/>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410"/>
      <c r="AX25" s="411"/>
      <c r="AY25" s="412"/>
      <c r="AZ25" s="413"/>
      <c r="BA25" s="397"/>
      <c r="BB25" s="398"/>
      <c r="BC25" s="398"/>
      <c r="BD25" s="398"/>
      <c r="BE25" s="399"/>
    </row>
    <row r="26" spans="2:57" ht="20.25" customHeight="1" x14ac:dyDescent="0.4">
      <c r="B26" s="339">
        <f>B23+1</f>
        <v>3</v>
      </c>
      <c r="C26" s="435"/>
      <c r="D26" s="436"/>
      <c r="E26" s="437"/>
      <c r="F26" s="417"/>
      <c r="G26" s="272"/>
      <c r="H26" s="273"/>
      <c r="I26" s="273"/>
      <c r="J26" s="274"/>
      <c r="K26" s="419"/>
      <c r="L26" s="420"/>
      <c r="M26" s="420"/>
      <c r="N26" s="421"/>
      <c r="O26" s="425" t="s">
        <v>77</v>
      </c>
      <c r="P26" s="426"/>
      <c r="Q26" s="427"/>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428"/>
      <c r="AX26" s="429"/>
      <c r="AY26" s="430"/>
      <c r="AZ26" s="431"/>
      <c r="BA26" s="432"/>
      <c r="BB26" s="433"/>
      <c r="BC26" s="433"/>
      <c r="BD26" s="433"/>
      <c r="BE26" s="434"/>
    </row>
    <row r="27" spans="2:57" ht="20.25" customHeight="1" x14ac:dyDescent="0.4">
      <c r="B27" s="339"/>
      <c r="C27" s="438"/>
      <c r="D27" s="439"/>
      <c r="E27" s="440"/>
      <c r="F27" s="350"/>
      <c r="G27" s="272"/>
      <c r="H27" s="273"/>
      <c r="I27" s="273"/>
      <c r="J27" s="274"/>
      <c r="K27" s="354"/>
      <c r="L27" s="355"/>
      <c r="M27" s="355"/>
      <c r="N27" s="356"/>
      <c r="O27" s="400" t="s">
        <v>78</v>
      </c>
      <c r="P27" s="401"/>
      <c r="Q27" s="402"/>
      <c r="R27" s="170"/>
      <c r="S27" s="171"/>
      <c r="T27" s="171"/>
      <c r="U27" s="171"/>
      <c r="V27" s="171"/>
      <c r="W27" s="171"/>
      <c r="X27" s="172"/>
      <c r="Y27" s="170"/>
      <c r="Z27" s="171"/>
      <c r="AA27" s="171"/>
      <c r="AB27" s="171"/>
      <c r="AC27" s="171"/>
      <c r="AD27" s="171"/>
      <c r="AE27" s="172"/>
      <c r="AF27" s="170"/>
      <c r="AG27" s="171"/>
      <c r="AH27" s="171"/>
      <c r="AI27" s="171"/>
      <c r="AJ27" s="171"/>
      <c r="AK27" s="171"/>
      <c r="AL27" s="172"/>
      <c r="AM27" s="170"/>
      <c r="AN27" s="171"/>
      <c r="AO27" s="171"/>
      <c r="AP27" s="171"/>
      <c r="AQ27" s="171"/>
      <c r="AR27" s="171"/>
      <c r="AS27" s="172"/>
      <c r="AT27" s="170"/>
      <c r="AU27" s="171"/>
      <c r="AV27" s="171"/>
      <c r="AW27" s="403"/>
      <c r="AX27" s="404"/>
      <c r="AY27" s="405"/>
      <c r="AZ27" s="406"/>
      <c r="BA27" s="394"/>
      <c r="BB27" s="395"/>
      <c r="BC27" s="395"/>
      <c r="BD27" s="395"/>
      <c r="BE27" s="396"/>
    </row>
    <row r="28" spans="2:57" ht="20.25" customHeight="1" x14ac:dyDescent="0.4">
      <c r="B28" s="339"/>
      <c r="C28" s="441"/>
      <c r="D28" s="442"/>
      <c r="E28" s="443"/>
      <c r="F28" s="418"/>
      <c r="G28" s="272"/>
      <c r="H28" s="273"/>
      <c r="I28" s="273"/>
      <c r="J28" s="274"/>
      <c r="K28" s="422"/>
      <c r="L28" s="423"/>
      <c r="M28" s="423"/>
      <c r="N28" s="424"/>
      <c r="O28" s="407" t="s">
        <v>79</v>
      </c>
      <c r="P28" s="408"/>
      <c r="Q28" s="409"/>
      <c r="R28" s="173"/>
      <c r="S28" s="174"/>
      <c r="T28" s="174"/>
      <c r="U28" s="174"/>
      <c r="V28" s="174"/>
      <c r="W28" s="174"/>
      <c r="X28" s="175"/>
      <c r="Y28" s="173"/>
      <c r="Z28" s="174"/>
      <c r="AA28" s="174"/>
      <c r="AB28" s="174"/>
      <c r="AC28" s="174"/>
      <c r="AD28" s="174"/>
      <c r="AE28" s="175"/>
      <c r="AF28" s="173"/>
      <c r="AG28" s="174"/>
      <c r="AH28" s="174"/>
      <c r="AI28" s="174"/>
      <c r="AJ28" s="174"/>
      <c r="AK28" s="174"/>
      <c r="AL28" s="175"/>
      <c r="AM28" s="173"/>
      <c r="AN28" s="174"/>
      <c r="AO28" s="174"/>
      <c r="AP28" s="174"/>
      <c r="AQ28" s="174"/>
      <c r="AR28" s="174"/>
      <c r="AS28" s="175"/>
      <c r="AT28" s="173"/>
      <c r="AU28" s="174"/>
      <c r="AV28" s="174"/>
      <c r="AW28" s="410"/>
      <c r="AX28" s="411"/>
      <c r="AY28" s="412"/>
      <c r="AZ28" s="413"/>
      <c r="BA28" s="397"/>
      <c r="BB28" s="398"/>
      <c r="BC28" s="398"/>
      <c r="BD28" s="398"/>
      <c r="BE28" s="399"/>
    </row>
    <row r="29" spans="2:57" ht="20.25" customHeight="1" x14ac:dyDescent="0.4">
      <c r="B29" s="339">
        <f>B26+1</f>
        <v>4</v>
      </c>
      <c r="C29" s="435"/>
      <c r="D29" s="436"/>
      <c r="E29" s="437"/>
      <c r="F29" s="417"/>
      <c r="G29" s="272"/>
      <c r="H29" s="273"/>
      <c r="I29" s="273"/>
      <c r="J29" s="274"/>
      <c r="K29" s="419"/>
      <c r="L29" s="420"/>
      <c r="M29" s="420"/>
      <c r="N29" s="421"/>
      <c r="O29" s="425" t="s">
        <v>77</v>
      </c>
      <c r="P29" s="426"/>
      <c r="Q29" s="427"/>
      <c r="R29" s="167"/>
      <c r="S29" s="168"/>
      <c r="T29" s="168"/>
      <c r="U29" s="168"/>
      <c r="V29" s="168"/>
      <c r="W29" s="168"/>
      <c r="X29" s="169"/>
      <c r="Y29" s="167"/>
      <c r="Z29" s="168"/>
      <c r="AA29" s="168"/>
      <c r="AB29" s="168"/>
      <c r="AC29" s="168"/>
      <c r="AD29" s="168"/>
      <c r="AE29" s="169"/>
      <c r="AF29" s="167"/>
      <c r="AG29" s="168"/>
      <c r="AH29" s="168"/>
      <c r="AI29" s="168"/>
      <c r="AJ29" s="168"/>
      <c r="AK29" s="168"/>
      <c r="AL29" s="169"/>
      <c r="AM29" s="167"/>
      <c r="AN29" s="168"/>
      <c r="AO29" s="168"/>
      <c r="AP29" s="168"/>
      <c r="AQ29" s="168"/>
      <c r="AR29" s="168"/>
      <c r="AS29" s="169"/>
      <c r="AT29" s="167"/>
      <c r="AU29" s="168"/>
      <c r="AV29" s="168"/>
      <c r="AW29" s="428"/>
      <c r="AX29" s="429"/>
      <c r="AY29" s="430"/>
      <c r="AZ29" s="431"/>
      <c r="BA29" s="432"/>
      <c r="BB29" s="433"/>
      <c r="BC29" s="433"/>
      <c r="BD29" s="433"/>
      <c r="BE29" s="434"/>
    </row>
    <row r="30" spans="2:57" ht="20.25" customHeight="1" x14ac:dyDescent="0.4">
      <c r="B30" s="339"/>
      <c r="C30" s="438"/>
      <c r="D30" s="439"/>
      <c r="E30" s="440"/>
      <c r="F30" s="350"/>
      <c r="G30" s="272"/>
      <c r="H30" s="273"/>
      <c r="I30" s="273"/>
      <c r="J30" s="274"/>
      <c r="K30" s="354"/>
      <c r="L30" s="355"/>
      <c r="M30" s="355"/>
      <c r="N30" s="356"/>
      <c r="O30" s="400" t="s">
        <v>78</v>
      </c>
      <c r="P30" s="401"/>
      <c r="Q30" s="402"/>
      <c r="R30" s="170"/>
      <c r="S30" s="171"/>
      <c r="T30" s="171"/>
      <c r="U30" s="171"/>
      <c r="V30" s="171"/>
      <c r="W30" s="171"/>
      <c r="X30" s="172"/>
      <c r="Y30" s="170"/>
      <c r="Z30" s="171"/>
      <c r="AA30" s="171"/>
      <c r="AB30" s="171"/>
      <c r="AC30" s="171"/>
      <c r="AD30" s="171"/>
      <c r="AE30" s="172"/>
      <c r="AF30" s="170"/>
      <c r="AG30" s="171"/>
      <c r="AH30" s="171"/>
      <c r="AI30" s="171"/>
      <c r="AJ30" s="171"/>
      <c r="AK30" s="171"/>
      <c r="AL30" s="172"/>
      <c r="AM30" s="170"/>
      <c r="AN30" s="171"/>
      <c r="AO30" s="171"/>
      <c r="AP30" s="171"/>
      <c r="AQ30" s="171"/>
      <c r="AR30" s="171"/>
      <c r="AS30" s="172"/>
      <c r="AT30" s="170"/>
      <c r="AU30" s="171"/>
      <c r="AV30" s="171"/>
      <c r="AW30" s="403"/>
      <c r="AX30" s="404"/>
      <c r="AY30" s="405"/>
      <c r="AZ30" s="406"/>
      <c r="BA30" s="394"/>
      <c r="BB30" s="395"/>
      <c r="BC30" s="395"/>
      <c r="BD30" s="395"/>
      <c r="BE30" s="396"/>
    </row>
    <row r="31" spans="2:57" ht="20.25" customHeight="1" x14ac:dyDescent="0.4">
      <c r="B31" s="339"/>
      <c r="C31" s="441"/>
      <c r="D31" s="442"/>
      <c r="E31" s="443"/>
      <c r="F31" s="418"/>
      <c r="G31" s="272"/>
      <c r="H31" s="273"/>
      <c r="I31" s="273"/>
      <c r="J31" s="274"/>
      <c r="K31" s="422"/>
      <c r="L31" s="423"/>
      <c r="M31" s="423"/>
      <c r="N31" s="424"/>
      <c r="O31" s="407" t="s">
        <v>79</v>
      </c>
      <c r="P31" s="408"/>
      <c r="Q31" s="409"/>
      <c r="R31" s="173"/>
      <c r="S31" s="174"/>
      <c r="T31" s="174"/>
      <c r="U31" s="174"/>
      <c r="V31" s="174"/>
      <c r="W31" s="174"/>
      <c r="X31" s="175"/>
      <c r="Y31" s="173"/>
      <c r="Z31" s="174"/>
      <c r="AA31" s="174"/>
      <c r="AB31" s="174"/>
      <c r="AC31" s="174"/>
      <c r="AD31" s="174"/>
      <c r="AE31" s="175"/>
      <c r="AF31" s="173"/>
      <c r="AG31" s="174"/>
      <c r="AH31" s="174"/>
      <c r="AI31" s="174"/>
      <c r="AJ31" s="174"/>
      <c r="AK31" s="174"/>
      <c r="AL31" s="175"/>
      <c r="AM31" s="173"/>
      <c r="AN31" s="174"/>
      <c r="AO31" s="174"/>
      <c r="AP31" s="174"/>
      <c r="AQ31" s="174"/>
      <c r="AR31" s="174"/>
      <c r="AS31" s="175"/>
      <c r="AT31" s="173"/>
      <c r="AU31" s="174"/>
      <c r="AV31" s="174"/>
      <c r="AW31" s="410"/>
      <c r="AX31" s="411"/>
      <c r="AY31" s="412"/>
      <c r="AZ31" s="413"/>
      <c r="BA31" s="397"/>
      <c r="BB31" s="398"/>
      <c r="BC31" s="398"/>
      <c r="BD31" s="398"/>
      <c r="BE31" s="399"/>
    </row>
    <row r="32" spans="2:57" ht="20.25" customHeight="1" x14ac:dyDescent="0.4">
      <c r="B32" s="339">
        <f>B29+1</f>
        <v>5</v>
      </c>
      <c r="C32" s="435"/>
      <c r="D32" s="436"/>
      <c r="E32" s="437"/>
      <c r="F32" s="417"/>
      <c r="G32" s="272"/>
      <c r="H32" s="273"/>
      <c r="I32" s="273"/>
      <c r="J32" s="274"/>
      <c r="K32" s="419"/>
      <c r="L32" s="420"/>
      <c r="M32" s="420"/>
      <c r="N32" s="421"/>
      <c r="O32" s="425" t="s">
        <v>77</v>
      </c>
      <c r="P32" s="426"/>
      <c r="Q32" s="427"/>
      <c r="R32" s="167"/>
      <c r="S32" s="168"/>
      <c r="T32" s="168"/>
      <c r="U32" s="168"/>
      <c r="V32" s="168"/>
      <c r="W32" s="168"/>
      <c r="X32" s="169"/>
      <c r="Y32" s="167"/>
      <c r="Z32" s="168"/>
      <c r="AA32" s="168"/>
      <c r="AB32" s="168"/>
      <c r="AC32" s="168"/>
      <c r="AD32" s="168"/>
      <c r="AE32" s="169"/>
      <c r="AF32" s="167"/>
      <c r="AG32" s="168"/>
      <c r="AH32" s="168"/>
      <c r="AI32" s="168"/>
      <c r="AJ32" s="168"/>
      <c r="AK32" s="168"/>
      <c r="AL32" s="169"/>
      <c r="AM32" s="167"/>
      <c r="AN32" s="168"/>
      <c r="AO32" s="168"/>
      <c r="AP32" s="168"/>
      <c r="AQ32" s="168"/>
      <c r="AR32" s="168"/>
      <c r="AS32" s="169"/>
      <c r="AT32" s="167"/>
      <c r="AU32" s="168"/>
      <c r="AV32" s="168"/>
      <c r="AW32" s="428"/>
      <c r="AX32" s="429"/>
      <c r="AY32" s="430"/>
      <c r="AZ32" s="431"/>
      <c r="BA32" s="432"/>
      <c r="BB32" s="433"/>
      <c r="BC32" s="433"/>
      <c r="BD32" s="433"/>
      <c r="BE32" s="434"/>
    </row>
    <row r="33" spans="2:57" ht="20.25" customHeight="1" x14ac:dyDescent="0.4">
      <c r="B33" s="339"/>
      <c r="C33" s="438"/>
      <c r="D33" s="439"/>
      <c r="E33" s="440"/>
      <c r="F33" s="350"/>
      <c r="G33" s="272"/>
      <c r="H33" s="273"/>
      <c r="I33" s="273"/>
      <c r="J33" s="274"/>
      <c r="K33" s="354"/>
      <c r="L33" s="355"/>
      <c r="M33" s="355"/>
      <c r="N33" s="356"/>
      <c r="O33" s="400" t="s">
        <v>78</v>
      </c>
      <c r="P33" s="401"/>
      <c r="Q33" s="402"/>
      <c r="R33" s="170"/>
      <c r="S33" s="171"/>
      <c r="T33" s="171"/>
      <c r="U33" s="171"/>
      <c r="V33" s="171"/>
      <c r="W33" s="171"/>
      <c r="X33" s="172"/>
      <c r="Y33" s="170"/>
      <c r="Z33" s="171"/>
      <c r="AA33" s="171"/>
      <c r="AB33" s="171"/>
      <c r="AC33" s="171"/>
      <c r="AD33" s="171"/>
      <c r="AE33" s="172"/>
      <c r="AF33" s="170"/>
      <c r="AG33" s="171"/>
      <c r="AH33" s="171"/>
      <c r="AI33" s="171"/>
      <c r="AJ33" s="171"/>
      <c r="AK33" s="171"/>
      <c r="AL33" s="172"/>
      <c r="AM33" s="170"/>
      <c r="AN33" s="171"/>
      <c r="AO33" s="171"/>
      <c r="AP33" s="171"/>
      <c r="AQ33" s="171"/>
      <c r="AR33" s="171"/>
      <c r="AS33" s="172"/>
      <c r="AT33" s="170"/>
      <c r="AU33" s="171"/>
      <c r="AV33" s="171"/>
      <c r="AW33" s="403"/>
      <c r="AX33" s="404"/>
      <c r="AY33" s="405"/>
      <c r="AZ33" s="406"/>
      <c r="BA33" s="394"/>
      <c r="BB33" s="395"/>
      <c r="BC33" s="395"/>
      <c r="BD33" s="395"/>
      <c r="BE33" s="396"/>
    </row>
    <row r="34" spans="2:57" ht="20.25" customHeight="1" x14ac:dyDescent="0.4">
      <c r="B34" s="339"/>
      <c r="C34" s="441"/>
      <c r="D34" s="442"/>
      <c r="E34" s="443"/>
      <c r="F34" s="418"/>
      <c r="G34" s="272"/>
      <c r="H34" s="273"/>
      <c r="I34" s="273"/>
      <c r="J34" s="274"/>
      <c r="K34" s="422"/>
      <c r="L34" s="423"/>
      <c r="M34" s="423"/>
      <c r="N34" s="424"/>
      <c r="O34" s="407" t="s">
        <v>79</v>
      </c>
      <c r="P34" s="408"/>
      <c r="Q34" s="409"/>
      <c r="R34" s="173"/>
      <c r="S34" s="174"/>
      <c r="T34" s="174"/>
      <c r="U34" s="174"/>
      <c r="V34" s="174"/>
      <c r="W34" s="174"/>
      <c r="X34" s="175"/>
      <c r="Y34" s="173"/>
      <c r="Z34" s="174"/>
      <c r="AA34" s="174"/>
      <c r="AB34" s="174"/>
      <c r="AC34" s="174"/>
      <c r="AD34" s="174"/>
      <c r="AE34" s="175"/>
      <c r="AF34" s="173"/>
      <c r="AG34" s="174"/>
      <c r="AH34" s="174"/>
      <c r="AI34" s="174"/>
      <c r="AJ34" s="174"/>
      <c r="AK34" s="174"/>
      <c r="AL34" s="175"/>
      <c r="AM34" s="173"/>
      <c r="AN34" s="174"/>
      <c r="AO34" s="174"/>
      <c r="AP34" s="174"/>
      <c r="AQ34" s="174"/>
      <c r="AR34" s="174"/>
      <c r="AS34" s="175"/>
      <c r="AT34" s="173"/>
      <c r="AU34" s="174"/>
      <c r="AV34" s="174"/>
      <c r="AW34" s="410"/>
      <c r="AX34" s="411"/>
      <c r="AY34" s="412"/>
      <c r="AZ34" s="413"/>
      <c r="BA34" s="397"/>
      <c r="BB34" s="398"/>
      <c r="BC34" s="398"/>
      <c r="BD34" s="398"/>
      <c r="BE34" s="399"/>
    </row>
    <row r="35" spans="2:57" ht="20.25" customHeight="1" x14ac:dyDescent="0.4">
      <c r="B35" s="339">
        <f>B32+1</f>
        <v>6</v>
      </c>
      <c r="C35" s="435"/>
      <c r="D35" s="436"/>
      <c r="E35" s="437"/>
      <c r="F35" s="417"/>
      <c r="G35" s="272"/>
      <c r="H35" s="273"/>
      <c r="I35" s="273"/>
      <c r="J35" s="274"/>
      <c r="K35" s="419"/>
      <c r="L35" s="420"/>
      <c r="M35" s="420"/>
      <c r="N35" s="421"/>
      <c r="O35" s="425" t="s">
        <v>77</v>
      </c>
      <c r="P35" s="426"/>
      <c r="Q35" s="427"/>
      <c r="R35" s="167"/>
      <c r="S35" s="168"/>
      <c r="T35" s="168"/>
      <c r="U35" s="168"/>
      <c r="V35" s="168"/>
      <c r="W35" s="168"/>
      <c r="X35" s="169"/>
      <c r="Y35" s="167"/>
      <c r="Z35" s="168"/>
      <c r="AA35" s="168"/>
      <c r="AB35" s="168"/>
      <c r="AC35" s="168"/>
      <c r="AD35" s="168"/>
      <c r="AE35" s="169"/>
      <c r="AF35" s="167"/>
      <c r="AG35" s="168"/>
      <c r="AH35" s="168"/>
      <c r="AI35" s="168"/>
      <c r="AJ35" s="168"/>
      <c r="AK35" s="168"/>
      <c r="AL35" s="169"/>
      <c r="AM35" s="167"/>
      <c r="AN35" s="168"/>
      <c r="AO35" s="168"/>
      <c r="AP35" s="168"/>
      <c r="AQ35" s="168"/>
      <c r="AR35" s="168"/>
      <c r="AS35" s="169"/>
      <c r="AT35" s="167"/>
      <c r="AU35" s="168"/>
      <c r="AV35" s="168"/>
      <c r="AW35" s="428"/>
      <c r="AX35" s="429"/>
      <c r="AY35" s="430"/>
      <c r="AZ35" s="431"/>
      <c r="BA35" s="432"/>
      <c r="BB35" s="433"/>
      <c r="BC35" s="433"/>
      <c r="BD35" s="433"/>
      <c r="BE35" s="434"/>
    </row>
    <row r="36" spans="2:57" ht="20.25" customHeight="1" x14ac:dyDescent="0.4">
      <c r="B36" s="339"/>
      <c r="C36" s="438"/>
      <c r="D36" s="439"/>
      <c r="E36" s="440"/>
      <c r="F36" s="350"/>
      <c r="G36" s="272"/>
      <c r="H36" s="273"/>
      <c r="I36" s="273"/>
      <c r="J36" s="274"/>
      <c r="K36" s="354"/>
      <c r="L36" s="355"/>
      <c r="M36" s="355"/>
      <c r="N36" s="356"/>
      <c r="O36" s="400" t="s">
        <v>78</v>
      </c>
      <c r="P36" s="401"/>
      <c r="Q36" s="402"/>
      <c r="R36" s="170"/>
      <c r="S36" s="171"/>
      <c r="T36" s="171"/>
      <c r="U36" s="171"/>
      <c r="V36" s="171"/>
      <c r="W36" s="171"/>
      <c r="X36" s="172"/>
      <c r="Y36" s="170"/>
      <c r="Z36" s="171"/>
      <c r="AA36" s="171"/>
      <c r="AB36" s="171"/>
      <c r="AC36" s="171"/>
      <c r="AD36" s="171"/>
      <c r="AE36" s="172"/>
      <c r="AF36" s="170"/>
      <c r="AG36" s="171"/>
      <c r="AH36" s="171"/>
      <c r="AI36" s="171"/>
      <c r="AJ36" s="171"/>
      <c r="AK36" s="171"/>
      <c r="AL36" s="172"/>
      <c r="AM36" s="170"/>
      <c r="AN36" s="171"/>
      <c r="AO36" s="171"/>
      <c r="AP36" s="171"/>
      <c r="AQ36" s="171"/>
      <c r="AR36" s="171"/>
      <c r="AS36" s="172"/>
      <c r="AT36" s="170"/>
      <c r="AU36" s="171"/>
      <c r="AV36" s="171"/>
      <c r="AW36" s="403"/>
      <c r="AX36" s="404"/>
      <c r="AY36" s="405"/>
      <c r="AZ36" s="406"/>
      <c r="BA36" s="394"/>
      <c r="BB36" s="395"/>
      <c r="BC36" s="395"/>
      <c r="BD36" s="395"/>
      <c r="BE36" s="396"/>
    </row>
    <row r="37" spans="2:57" ht="20.25" customHeight="1" x14ac:dyDescent="0.4">
      <c r="B37" s="339"/>
      <c r="C37" s="441"/>
      <c r="D37" s="442"/>
      <c r="E37" s="443"/>
      <c r="F37" s="418"/>
      <c r="G37" s="272"/>
      <c r="H37" s="273"/>
      <c r="I37" s="273"/>
      <c r="J37" s="274"/>
      <c r="K37" s="422"/>
      <c r="L37" s="423"/>
      <c r="M37" s="423"/>
      <c r="N37" s="424"/>
      <c r="O37" s="407" t="s">
        <v>79</v>
      </c>
      <c r="P37" s="408"/>
      <c r="Q37" s="409"/>
      <c r="R37" s="173"/>
      <c r="S37" s="174"/>
      <c r="T37" s="174"/>
      <c r="U37" s="174"/>
      <c r="V37" s="174"/>
      <c r="W37" s="174"/>
      <c r="X37" s="175"/>
      <c r="Y37" s="173"/>
      <c r="Z37" s="174"/>
      <c r="AA37" s="174"/>
      <c r="AB37" s="174"/>
      <c r="AC37" s="174"/>
      <c r="AD37" s="174"/>
      <c r="AE37" s="175"/>
      <c r="AF37" s="173"/>
      <c r="AG37" s="174"/>
      <c r="AH37" s="174"/>
      <c r="AI37" s="174"/>
      <c r="AJ37" s="174"/>
      <c r="AK37" s="174"/>
      <c r="AL37" s="175"/>
      <c r="AM37" s="173"/>
      <c r="AN37" s="174"/>
      <c r="AO37" s="174"/>
      <c r="AP37" s="174"/>
      <c r="AQ37" s="174"/>
      <c r="AR37" s="174"/>
      <c r="AS37" s="175"/>
      <c r="AT37" s="173"/>
      <c r="AU37" s="174"/>
      <c r="AV37" s="174"/>
      <c r="AW37" s="410"/>
      <c r="AX37" s="411"/>
      <c r="AY37" s="412"/>
      <c r="AZ37" s="413"/>
      <c r="BA37" s="397"/>
      <c r="BB37" s="398"/>
      <c r="BC37" s="398"/>
      <c r="BD37" s="398"/>
      <c r="BE37" s="399"/>
    </row>
    <row r="38" spans="2:57" ht="20.25" customHeight="1" x14ac:dyDescent="0.4">
      <c r="B38" s="339">
        <f>B35+1</f>
        <v>7</v>
      </c>
      <c r="C38" s="435"/>
      <c r="D38" s="436"/>
      <c r="E38" s="437"/>
      <c r="F38" s="417"/>
      <c r="G38" s="272"/>
      <c r="H38" s="273"/>
      <c r="I38" s="273"/>
      <c r="J38" s="274"/>
      <c r="K38" s="419"/>
      <c r="L38" s="420"/>
      <c r="M38" s="420"/>
      <c r="N38" s="421"/>
      <c r="O38" s="425" t="s">
        <v>77</v>
      </c>
      <c r="P38" s="426"/>
      <c r="Q38" s="427"/>
      <c r="R38" s="167"/>
      <c r="S38" s="168"/>
      <c r="T38" s="168"/>
      <c r="U38" s="168"/>
      <c r="V38" s="168"/>
      <c r="W38" s="168"/>
      <c r="X38" s="169"/>
      <c r="Y38" s="167"/>
      <c r="Z38" s="168"/>
      <c r="AA38" s="168"/>
      <c r="AB38" s="168"/>
      <c r="AC38" s="168"/>
      <c r="AD38" s="168"/>
      <c r="AE38" s="169"/>
      <c r="AF38" s="167"/>
      <c r="AG38" s="168"/>
      <c r="AH38" s="168"/>
      <c r="AI38" s="168"/>
      <c r="AJ38" s="168"/>
      <c r="AK38" s="168"/>
      <c r="AL38" s="169"/>
      <c r="AM38" s="167"/>
      <c r="AN38" s="168"/>
      <c r="AO38" s="168"/>
      <c r="AP38" s="168"/>
      <c r="AQ38" s="168"/>
      <c r="AR38" s="168"/>
      <c r="AS38" s="169"/>
      <c r="AT38" s="167"/>
      <c r="AU38" s="168"/>
      <c r="AV38" s="168"/>
      <c r="AW38" s="428"/>
      <c r="AX38" s="429"/>
      <c r="AY38" s="430"/>
      <c r="AZ38" s="431"/>
      <c r="BA38" s="432"/>
      <c r="BB38" s="433"/>
      <c r="BC38" s="433"/>
      <c r="BD38" s="433"/>
      <c r="BE38" s="434"/>
    </row>
    <row r="39" spans="2:57" ht="20.25" customHeight="1" x14ac:dyDescent="0.4">
      <c r="B39" s="339"/>
      <c r="C39" s="438"/>
      <c r="D39" s="439"/>
      <c r="E39" s="440"/>
      <c r="F39" s="350"/>
      <c r="G39" s="272"/>
      <c r="H39" s="273"/>
      <c r="I39" s="273"/>
      <c r="J39" s="274"/>
      <c r="K39" s="354"/>
      <c r="L39" s="355"/>
      <c r="M39" s="355"/>
      <c r="N39" s="356"/>
      <c r="O39" s="400" t="s">
        <v>78</v>
      </c>
      <c r="P39" s="401"/>
      <c r="Q39" s="402"/>
      <c r="R39" s="170"/>
      <c r="S39" s="171"/>
      <c r="T39" s="171"/>
      <c r="U39" s="171"/>
      <c r="V39" s="171"/>
      <c r="W39" s="171"/>
      <c r="X39" s="172"/>
      <c r="Y39" s="170"/>
      <c r="Z39" s="171"/>
      <c r="AA39" s="171"/>
      <c r="AB39" s="171"/>
      <c r="AC39" s="171"/>
      <c r="AD39" s="171"/>
      <c r="AE39" s="172"/>
      <c r="AF39" s="170"/>
      <c r="AG39" s="171"/>
      <c r="AH39" s="171"/>
      <c r="AI39" s="171"/>
      <c r="AJ39" s="171"/>
      <c r="AK39" s="171"/>
      <c r="AL39" s="172"/>
      <c r="AM39" s="170"/>
      <c r="AN39" s="171"/>
      <c r="AO39" s="171"/>
      <c r="AP39" s="171"/>
      <c r="AQ39" s="171"/>
      <c r="AR39" s="171"/>
      <c r="AS39" s="172"/>
      <c r="AT39" s="170"/>
      <c r="AU39" s="171"/>
      <c r="AV39" s="171"/>
      <c r="AW39" s="403"/>
      <c r="AX39" s="404"/>
      <c r="AY39" s="405"/>
      <c r="AZ39" s="406"/>
      <c r="BA39" s="394"/>
      <c r="BB39" s="395"/>
      <c r="BC39" s="395"/>
      <c r="BD39" s="395"/>
      <c r="BE39" s="396"/>
    </row>
    <row r="40" spans="2:57" ht="20.25" customHeight="1" x14ac:dyDescent="0.4">
      <c r="B40" s="339"/>
      <c r="C40" s="441"/>
      <c r="D40" s="442"/>
      <c r="E40" s="443"/>
      <c r="F40" s="418"/>
      <c r="G40" s="272"/>
      <c r="H40" s="273"/>
      <c r="I40" s="273"/>
      <c r="J40" s="274"/>
      <c r="K40" s="422"/>
      <c r="L40" s="423"/>
      <c r="M40" s="423"/>
      <c r="N40" s="424"/>
      <c r="O40" s="407" t="s">
        <v>79</v>
      </c>
      <c r="P40" s="408"/>
      <c r="Q40" s="409"/>
      <c r="R40" s="173"/>
      <c r="S40" s="174"/>
      <c r="T40" s="174"/>
      <c r="U40" s="174"/>
      <c r="V40" s="174"/>
      <c r="W40" s="174"/>
      <c r="X40" s="175"/>
      <c r="Y40" s="173"/>
      <c r="Z40" s="174"/>
      <c r="AA40" s="174"/>
      <c r="AB40" s="174"/>
      <c r="AC40" s="174"/>
      <c r="AD40" s="174"/>
      <c r="AE40" s="175"/>
      <c r="AF40" s="173"/>
      <c r="AG40" s="174"/>
      <c r="AH40" s="174"/>
      <c r="AI40" s="174"/>
      <c r="AJ40" s="174"/>
      <c r="AK40" s="174"/>
      <c r="AL40" s="175"/>
      <c r="AM40" s="173"/>
      <c r="AN40" s="174"/>
      <c r="AO40" s="174"/>
      <c r="AP40" s="174"/>
      <c r="AQ40" s="174"/>
      <c r="AR40" s="174"/>
      <c r="AS40" s="175"/>
      <c r="AT40" s="173"/>
      <c r="AU40" s="174"/>
      <c r="AV40" s="174"/>
      <c r="AW40" s="410"/>
      <c r="AX40" s="411"/>
      <c r="AY40" s="412"/>
      <c r="AZ40" s="413"/>
      <c r="BA40" s="397"/>
      <c r="BB40" s="398"/>
      <c r="BC40" s="398"/>
      <c r="BD40" s="398"/>
      <c r="BE40" s="399"/>
    </row>
    <row r="41" spans="2:57" ht="20.25" customHeight="1" x14ac:dyDescent="0.4">
      <c r="B41" s="339">
        <f>B38+1</f>
        <v>8</v>
      </c>
      <c r="C41" s="435"/>
      <c r="D41" s="436"/>
      <c r="E41" s="437"/>
      <c r="F41" s="417"/>
      <c r="G41" s="272"/>
      <c r="H41" s="273"/>
      <c r="I41" s="273"/>
      <c r="J41" s="274"/>
      <c r="K41" s="419"/>
      <c r="L41" s="420"/>
      <c r="M41" s="420"/>
      <c r="N41" s="421"/>
      <c r="O41" s="425" t="s">
        <v>77</v>
      </c>
      <c r="P41" s="426"/>
      <c r="Q41" s="427"/>
      <c r="R41" s="167"/>
      <c r="S41" s="168"/>
      <c r="T41" s="168"/>
      <c r="U41" s="168"/>
      <c r="V41" s="168"/>
      <c r="W41" s="168"/>
      <c r="X41" s="169"/>
      <c r="Y41" s="167"/>
      <c r="Z41" s="168"/>
      <c r="AA41" s="168"/>
      <c r="AB41" s="168"/>
      <c r="AC41" s="168"/>
      <c r="AD41" s="168"/>
      <c r="AE41" s="169"/>
      <c r="AF41" s="167"/>
      <c r="AG41" s="168"/>
      <c r="AH41" s="168"/>
      <c r="AI41" s="168"/>
      <c r="AJ41" s="168"/>
      <c r="AK41" s="168"/>
      <c r="AL41" s="169"/>
      <c r="AM41" s="167"/>
      <c r="AN41" s="168"/>
      <c r="AO41" s="168"/>
      <c r="AP41" s="168"/>
      <c r="AQ41" s="168"/>
      <c r="AR41" s="168"/>
      <c r="AS41" s="169"/>
      <c r="AT41" s="167"/>
      <c r="AU41" s="168"/>
      <c r="AV41" s="168"/>
      <c r="AW41" s="428"/>
      <c r="AX41" s="429"/>
      <c r="AY41" s="430"/>
      <c r="AZ41" s="431"/>
      <c r="BA41" s="432"/>
      <c r="BB41" s="433"/>
      <c r="BC41" s="433"/>
      <c r="BD41" s="433"/>
      <c r="BE41" s="434"/>
    </row>
    <row r="42" spans="2:57" ht="20.25" customHeight="1" x14ac:dyDescent="0.4">
      <c r="B42" s="339"/>
      <c r="C42" s="438"/>
      <c r="D42" s="439"/>
      <c r="E42" s="440"/>
      <c r="F42" s="350"/>
      <c r="G42" s="272"/>
      <c r="H42" s="273"/>
      <c r="I42" s="273"/>
      <c r="J42" s="274"/>
      <c r="K42" s="354"/>
      <c r="L42" s="355"/>
      <c r="M42" s="355"/>
      <c r="N42" s="356"/>
      <c r="O42" s="400" t="s">
        <v>78</v>
      </c>
      <c r="P42" s="401"/>
      <c r="Q42" s="402"/>
      <c r="R42" s="170"/>
      <c r="S42" s="171"/>
      <c r="T42" s="171"/>
      <c r="U42" s="171"/>
      <c r="V42" s="171"/>
      <c r="W42" s="171"/>
      <c r="X42" s="172"/>
      <c r="Y42" s="170"/>
      <c r="Z42" s="171"/>
      <c r="AA42" s="171"/>
      <c r="AB42" s="171"/>
      <c r="AC42" s="171"/>
      <c r="AD42" s="171"/>
      <c r="AE42" s="172"/>
      <c r="AF42" s="170"/>
      <c r="AG42" s="171"/>
      <c r="AH42" s="171"/>
      <c r="AI42" s="171"/>
      <c r="AJ42" s="171"/>
      <c r="AK42" s="171"/>
      <c r="AL42" s="172"/>
      <c r="AM42" s="170"/>
      <c r="AN42" s="171"/>
      <c r="AO42" s="171"/>
      <c r="AP42" s="171"/>
      <c r="AQ42" s="171"/>
      <c r="AR42" s="171"/>
      <c r="AS42" s="172"/>
      <c r="AT42" s="170"/>
      <c r="AU42" s="171"/>
      <c r="AV42" s="171"/>
      <c r="AW42" s="403"/>
      <c r="AX42" s="404"/>
      <c r="AY42" s="405"/>
      <c r="AZ42" s="406"/>
      <c r="BA42" s="394"/>
      <c r="BB42" s="395"/>
      <c r="BC42" s="395"/>
      <c r="BD42" s="395"/>
      <c r="BE42" s="396"/>
    </row>
    <row r="43" spans="2:57" ht="20.25" customHeight="1" x14ac:dyDescent="0.4">
      <c r="B43" s="339"/>
      <c r="C43" s="441"/>
      <c r="D43" s="442"/>
      <c r="E43" s="443"/>
      <c r="F43" s="418"/>
      <c r="G43" s="272"/>
      <c r="H43" s="273"/>
      <c r="I43" s="273"/>
      <c r="J43" s="274"/>
      <c r="K43" s="422"/>
      <c r="L43" s="423"/>
      <c r="M43" s="423"/>
      <c r="N43" s="424"/>
      <c r="O43" s="407" t="s">
        <v>79</v>
      </c>
      <c r="P43" s="408"/>
      <c r="Q43" s="409"/>
      <c r="R43" s="173"/>
      <c r="S43" s="174"/>
      <c r="T43" s="174"/>
      <c r="U43" s="174"/>
      <c r="V43" s="174"/>
      <c r="W43" s="174"/>
      <c r="X43" s="175"/>
      <c r="Y43" s="173"/>
      <c r="Z43" s="174"/>
      <c r="AA43" s="174"/>
      <c r="AB43" s="174"/>
      <c r="AC43" s="174"/>
      <c r="AD43" s="174"/>
      <c r="AE43" s="175"/>
      <c r="AF43" s="173"/>
      <c r="AG43" s="174"/>
      <c r="AH43" s="174"/>
      <c r="AI43" s="174"/>
      <c r="AJ43" s="174"/>
      <c r="AK43" s="174"/>
      <c r="AL43" s="175"/>
      <c r="AM43" s="173"/>
      <c r="AN43" s="174"/>
      <c r="AO43" s="174"/>
      <c r="AP43" s="174"/>
      <c r="AQ43" s="174"/>
      <c r="AR43" s="174"/>
      <c r="AS43" s="175"/>
      <c r="AT43" s="173"/>
      <c r="AU43" s="174"/>
      <c r="AV43" s="174"/>
      <c r="AW43" s="410"/>
      <c r="AX43" s="411"/>
      <c r="AY43" s="412"/>
      <c r="AZ43" s="413"/>
      <c r="BA43" s="397"/>
      <c r="BB43" s="398"/>
      <c r="BC43" s="398"/>
      <c r="BD43" s="398"/>
      <c r="BE43" s="399"/>
    </row>
    <row r="44" spans="2:57" ht="20.25" customHeight="1" x14ac:dyDescent="0.4">
      <c r="B44" s="339">
        <f>B41+1</f>
        <v>9</v>
      </c>
      <c r="C44" s="435"/>
      <c r="D44" s="436"/>
      <c r="E44" s="437"/>
      <c r="F44" s="417"/>
      <c r="G44" s="272"/>
      <c r="H44" s="273"/>
      <c r="I44" s="273"/>
      <c r="J44" s="274"/>
      <c r="K44" s="419"/>
      <c r="L44" s="420"/>
      <c r="M44" s="420"/>
      <c r="N44" s="421"/>
      <c r="O44" s="425" t="s">
        <v>77</v>
      </c>
      <c r="P44" s="426"/>
      <c r="Q44" s="427"/>
      <c r="R44" s="167"/>
      <c r="S44" s="168"/>
      <c r="T44" s="168"/>
      <c r="U44" s="168"/>
      <c r="V44" s="168"/>
      <c r="W44" s="168"/>
      <c r="X44" s="169"/>
      <c r="Y44" s="167"/>
      <c r="Z44" s="168"/>
      <c r="AA44" s="168"/>
      <c r="AB44" s="168"/>
      <c r="AC44" s="168"/>
      <c r="AD44" s="168"/>
      <c r="AE44" s="169"/>
      <c r="AF44" s="167"/>
      <c r="AG44" s="168"/>
      <c r="AH44" s="168"/>
      <c r="AI44" s="168"/>
      <c r="AJ44" s="168"/>
      <c r="AK44" s="168"/>
      <c r="AL44" s="169"/>
      <c r="AM44" s="167"/>
      <c r="AN44" s="168"/>
      <c r="AO44" s="168"/>
      <c r="AP44" s="168"/>
      <c r="AQ44" s="168"/>
      <c r="AR44" s="168"/>
      <c r="AS44" s="169"/>
      <c r="AT44" s="167"/>
      <c r="AU44" s="168"/>
      <c r="AV44" s="168"/>
      <c r="AW44" s="428"/>
      <c r="AX44" s="429"/>
      <c r="AY44" s="430"/>
      <c r="AZ44" s="431"/>
      <c r="BA44" s="432"/>
      <c r="BB44" s="433"/>
      <c r="BC44" s="433"/>
      <c r="BD44" s="433"/>
      <c r="BE44" s="434"/>
    </row>
    <row r="45" spans="2:57" ht="20.25" customHeight="1" x14ac:dyDescent="0.4">
      <c r="B45" s="339"/>
      <c r="C45" s="438"/>
      <c r="D45" s="439"/>
      <c r="E45" s="440"/>
      <c r="F45" s="350"/>
      <c r="G45" s="272"/>
      <c r="H45" s="273"/>
      <c r="I45" s="273"/>
      <c r="J45" s="274"/>
      <c r="K45" s="354"/>
      <c r="L45" s="355"/>
      <c r="M45" s="355"/>
      <c r="N45" s="356"/>
      <c r="O45" s="400" t="s">
        <v>78</v>
      </c>
      <c r="P45" s="401"/>
      <c r="Q45" s="402"/>
      <c r="R45" s="170"/>
      <c r="S45" s="171"/>
      <c r="T45" s="171"/>
      <c r="U45" s="171"/>
      <c r="V45" s="171"/>
      <c r="W45" s="171"/>
      <c r="X45" s="172"/>
      <c r="Y45" s="170"/>
      <c r="Z45" s="171"/>
      <c r="AA45" s="171"/>
      <c r="AB45" s="171"/>
      <c r="AC45" s="171"/>
      <c r="AD45" s="171"/>
      <c r="AE45" s="172"/>
      <c r="AF45" s="170"/>
      <c r="AG45" s="171"/>
      <c r="AH45" s="171"/>
      <c r="AI45" s="171"/>
      <c r="AJ45" s="171"/>
      <c r="AK45" s="171"/>
      <c r="AL45" s="172"/>
      <c r="AM45" s="170"/>
      <c r="AN45" s="171"/>
      <c r="AO45" s="171"/>
      <c r="AP45" s="171"/>
      <c r="AQ45" s="171"/>
      <c r="AR45" s="171"/>
      <c r="AS45" s="172"/>
      <c r="AT45" s="170"/>
      <c r="AU45" s="171"/>
      <c r="AV45" s="171"/>
      <c r="AW45" s="403"/>
      <c r="AX45" s="404"/>
      <c r="AY45" s="405"/>
      <c r="AZ45" s="406"/>
      <c r="BA45" s="394"/>
      <c r="BB45" s="395"/>
      <c r="BC45" s="395"/>
      <c r="BD45" s="395"/>
      <c r="BE45" s="396"/>
    </row>
    <row r="46" spans="2:57" ht="20.25" customHeight="1" x14ac:dyDescent="0.4">
      <c r="B46" s="339"/>
      <c r="C46" s="441"/>
      <c r="D46" s="442"/>
      <c r="E46" s="443"/>
      <c r="F46" s="418"/>
      <c r="G46" s="272"/>
      <c r="H46" s="273"/>
      <c r="I46" s="273"/>
      <c r="J46" s="274"/>
      <c r="K46" s="422"/>
      <c r="L46" s="423"/>
      <c r="M46" s="423"/>
      <c r="N46" s="424"/>
      <c r="O46" s="407" t="s">
        <v>79</v>
      </c>
      <c r="P46" s="408"/>
      <c r="Q46" s="409"/>
      <c r="R46" s="173"/>
      <c r="S46" s="174"/>
      <c r="T46" s="174"/>
      <c r="U46" s="174"/>
      <c r="V46" s="174"/>
      <c r="W46" s="174"/>
      <c r="X46" s="175"/>
      <c r="Y46" s="173"/>
      <c r="Z46" s="174"/>
      <c r="AA46" s="174"/>
      <c r="AB46" s="174"/>
      <c r="AC46" s="174"/>
      <c r="AD46" s="174"/>
      <c r="AE46" s="175"/>
      <c r="AF46" s="173"/>
      <c r="AG46" s="174"/>
      <c r="AH46" s="174"/>
      <c r="AI46" s="174"/>
      <c r="AJ46" s="174"/>
      <c r="AK46" s="174"/>
      <c r="AL46" s="175"/>
      <c r="AM46" s="173"/>
      <c r="AN46" s="174"/>
      <c r="AO46" s="174"/>
      <c r="AP46" s="174"/>
      <c r="AQ46" s="174"/>
      <c r="AR46" s="174"/>
      <c r="AS46" s="175"/>
      <c r="AT46" s="173"/>
      <c r="AU46" s="174"/>
      <c r="AV46" s="174"/>
      <c r="AW46" s="410"/>
      <c r="AX46" s="411"/>
      <c r="AY46" s="412"/>
      <c r="AZ46" s="413"/>
      <c r="BA46" s="397"/>
      <c r="BB46" s="398"/>
      <c r="BC46" s="398"/>
      <c r="BD46" s="398"/>
      <c r="BE46" s="399"/>
    </row>
    <row r="47" spans="2:57" ht="20.25" customHeight="1" x14ac:dyDescent="0.4">
      <c r="B47" s="339">
        <f>B44+1</f>
        <v>10</v>
      </c>
      <c r="C47" s="435"/>
      <c r="D47" s="436"/>
      <c r="E47" s="437"/>
      <c r="F47" s="417"/>
      <c r="G47" s="272"/>
      <c r="H47" s="273"/>
      <c r="I47" s="273"/>
      <c r="J47" s="274"/>
      <c r="K47" s="419"/>
      <c r="L47" s="420"/>
      <c r="M47" s="420"/>
      <c r="N47" s="421"/>
      <c r="O47" s="425" t="s">
        <v>77</v>
      </c>
      <c r="P47" s="426"/>
      <c r="Q47" s="427"/>
      <c r="R47" s="167"/>
      <c r="S47" s="168"/>
      <c r="T47" s="168"/>
      <c r="U47" s="168"/>
      <c r="V47" s="168"/>
      <c r="W47" s="168"/>
      <c r="X47" s="169"/>
      <c r="Y47" s="167"/>
      <c r="Z47" s="168"/>
      <c r="AA47" s="168"/>
      <c r="AB47" s="168"/>
      <c r="AC47" s="168"/>
      <c r="AD47" s="168"/>
      <c r="AE47" s="169"/>
      <c r="AF47" s="167"/>
      <c r="AG47" s="168"/>
      <c r="AH47" s="168"/>
      <c r="AI47" s="168"/>
      <c r="AJ47" s="168"/>
      <c r="AK47" s="168"/>
      <c r="AL47" s="169"/>
      <c r="AM47" s="167"/>
      <c r="AN47" s="168"/>
      <c r="AO47" s="168"/>
      <c r="AP47" s="168"/>
      <c r="AQ47" s="168"/>
      <c r="AR47" s="168"/>
      <c r="AS47" s="169"/>
      <c r="AT47" s="167"/>
      <c r="AU47" s="168"/>
      <c r="AV47" s="168"/>
      <c r="AW47" s="428"/>
      <c r="AX47" s="429"/>
      <c r="AY47" s="430"/>
      <c r="AZ47" s="431"/>
      <c r="BA47" s="432"/>
      <c r="BB47" s="433"/>
      <c r="BC47" s="433"/>
      <c r="BD47" s="433"/>
      <c r="BE47" s="434"/>
    </row>
    <row r="48" spans="2:57" ht="20.25" customHeight="1" x14ac:dyDescent="0.4">
      <c r="B48" s="339"/>
      <c r="C48" s="438"/>
      <c r="D48" s="439"/>
      <c r="E48" s="440"/>
      <c r="F48" s="350"/>
      <c r="G48" s="272"/>
      <c r="H48" s="273"/>
      <c r="I48" s="273"/>
      <c r="J48" s="274"/>
      <c r="K48" s="354"/>
      <c r="L48" s="355"/>
      <c r="M48" s="355"/>
      <c r="N48" s="356"/>
      <c r="O48" s="400" t="s">
        <v>78</v>
      </c>
      <c r="P48" s="401"/>
      <c r="Q48" s="402"/>
      <c r="R48" s="170"/>
      <c r="S48" s="171"/>
      <c r="T48" s="171"/>
      <c r="U48" s="171"/>
      <c r="V48" s="171"/>
      <c r="W48" s="171"/>
      <c r="X48" s="172"/>
      <c r="Y48" s="170"/>
      <c r="Z48" s="171"/>
      <c r="AA48" s="171"/>
      <c r="AB48" s="171"/>
      <c r="AC48" s="171"/>
      <c r="AD48" s="171"/>
      <c r="AE48" s="172"/>
      <c r="AF48" s="170"/>
      <c r="AG48" s="171"/>
      <c r="AH48" s="171"/>
      <c r="AI48" s="171"/>
      <c r="AJ48" s="171"/>
      <c r="AK48" s="171"/>
      <c r="AL48" s="172"/>
      <c r="AM48" s="170"/>
      <c r="AN48" s="171"/>
      <c r="AO48" s="171"/>
      <c r="AP48" s="171"/>
      <c r="AQ48" s="171"/>
      <c r="AR48" s="171"/>
      <c r="AS48" s="172"/>
      <c r="AT48" s="170"/>
      <c r="AU48" s="171"/>
      <c r="AV48" s="171"/>
      <c r="AW48" s="403"/>
      <c r="AX48" s="404"/>
      <c r="AY48" s="405"/>
      <c r="AZ48" s="406"/>
      <c r="BA48" s="394"/>
      <c r="BB48" s="395"/>
      <c r="BC48" s="395"/>
      <c r="BD48" s="395"/>
      <c r="BE48" s="396"/>
    </row>
    <row r="49" spans="2:57" ht="20.25" customHeight="1" x14ac:dyDescent="0.4">
      <c r="B49" s="339"/>
      <c r="C49" s="441"/>
      <c r="D49" s="442"/>
      <c r="E49" s="443"/>
      <c r="F49" s="418"/>
      <c r="G49" s="272"/>
      <c r="H49" s="273"/>
      <c r="I49" s="273"/>
      <c r="J49" s="274"/>
      <c r="K49" s="422"/>
      <c r="L49" s="423"/>
      <c r="M49" s="423"/>
      <c r="N49" s="424"/>
      <c r="O49" s="407" t="s">
        <v>79</v>
      </c>
      <c r="P49" s="408"/>
      <c r="Q49" s="409"/>
      <c r="R49" s="173"/>
      <c r="S49" s="174"/>
      <c r="T49" s="174"/>
      <c r="U49" s="174"/>
      <c r="V49" s="174"/>
      <c r="W49" s="174"/>
      <c r="X49" s="175"/>
      <c r="Y49" s="173"/>
      <c r="Z49" s="174"/>
      <c r="AA49" s="174"/>
      <c r="AB49" s="174"/>
      <c r="AC49" s="174"/>
      <c r="AD49" s="174"/>
      <c r="AE49" s="175"/>
      <c r="AF49" s="173"/>
      <c r="AG49" s="174"/>
      <c r="AH49" s="174"/>
      <c r="AI49" s="174"/>
      <c r="AJ49" s="174"/>
      <c r="AK49" s="174"/>
      <c r="AL49" s="175"/>
      <c r="AM49" s="173"/>
      <c r="AN49" s="174"/>
      <c r="AO49" s="174"/>
      <c r="AP49" s="174"/>
      <c r="AQ49" s="174"/>
      <c r="AR49" s="174"/>
      <c r="AS49" s="175"/>
      <c r="AT49" s="173"/>
      <c r="AU49" s="174"/>
      <c r="AV49" s="174"/>
      <c r="AW49" s="410"/>
      <c r="AX49" s="411"/>
      <c r="AY49" s="412"/>
      <c r="AZ49" s="413"/>
      <c r="BA49" s="397"/>
      <c r="BB49" s="398"/>
      <c r="BC49" s="398"/>
      <c r="BD49" s="398"/>
      <c r="BE49" s="399"/>
    </row>
    <row r="50" spans="2:57" ht="20.25" customHeight="1" x14ac:dyDescent="0.4">
      <c r="B50" s="339">
        <f>B47+1</f>
        <v>11</v>
      </c>
      <c r="C50" s="435"/>
      <c r="D50" s="436"/>
      <c r="E50" s="437"/>
      <c r="F50" s="417"/>
      <c r="G50" s="272"/>
      <c r="H50" s="273"/>
      <c r="I50" s="273"/>
      <c r="J50" s="274"/>
      <c r="K50" s="419"/>
      <c r="L50" s="420"/>
      <c r="M50" s="420"/>
      <c r="N50" s="421"/>
      <c r="O50" s="425" t="s">
        <v>77</v>
      </c>
      <c r="P50" s="426"/>
      <c r="Q50" s="427"/>
      <c r="R50" s="167"/>
      <c r="S50" s="168"/>
      <c r="T50" s="168"/>
      <c r="U50" s="168"/>
      <c r="V50" s="168"/>
      <c r="W50" s="168"/>
      <c r="X50" s="169"/>
      <c r="Y50" s="167"/>
      <c r="Z50" s="168"/>
      <c r="AA50" s="168"/>
      <c r="AB50" s="168"/>
      <c r="AC50" s="168"/>
      <c r="AD50" s="168"/>
      <c r="AE50" s="169"/>
      <c r="AF50" s="167"/>
      <c r="AG50" s="168"/>
      <c r="AH50" s="168"/>
      <c r="AI50" s="168"/>
      <c r="AJ50" s="168"/>
      <c r="AK50" s="168"/>
      <c r="AL50" s="169"/>
      <c r="AM50" s="167"/>
      <c r="AN50" s="168"/>
      <c r="AO50" s="168"/>
      <c r="AP50" s="168"/>
      <c r="AQ50" s="168"/>
      <c r="AR50" s="168"/>
      <c r="AS50" s="169"/>
      <c r="AT50" s="167"/>
      <c r="AU50" s="168"/>
      <c r="AV50" s="168"/>
      <c r="AW50" s="428"/>
      <c r="AX50" s="429"/>
      <c r="AY50" s="430"/>
      <c r="AZ50" s="431"/>
      <c r="BA50" s="432"/>
      <c r="BB50" s="433"/>
      <c r="BC50" s="433"/>
      <c r="BD50" s="433"/>
      <c r="BE50" s="434"/>
    </row>
    <row r="51" spans="2:57" ht="20.25" customHeight="1" x14ac:dyDescent="0.4">
      <c r="B51" s="339"/>
      <c r="C51" s="438"/>
      <c r="D51" s="439"/>
      <c r="E51" s="440"/>
      <c r="F51" s="350"/>
      <c r="G51" s="272"/>
      <c r="H51" s="273"/>
      <c r="I51" s="273"/>
      <c r="J51" s="274"/>
      <c r="K51" s="354"/>
      <c r="L51" s="355"/>
      <c r="M51" s="355"/>
      <c r="N51" s="356"/>
      <c r="O51" s="400" t="s">
        <v>78</v>
      </c>
      <c r="P51" s="401"/>
      <c r="Q51" s="402"/>
      <c r="R51" s="170"/>
      <c r="S51" s="171"/>
      <c r="T51" s="171"/>
      <c r="U51" s="171"/>
      <c r="V51" s="171"/>
      <c r="W51" s="171"/>
      <c r="X51" s="172"/>
      <c r="Y51" s="170"/>
      <c r="Z51" s="171"/>
      <c r="AA51" s="171"/>
      <c r="AB51" s="171"/>
      <c r="AC51" s="171"/>
      <c r="AD51" s="171"/>
      <c r="AE51" s="172"/>
      <c r="AF51" s="170"/>
      <c r="AG51" s="171"/>
      <c r="AH51" s="171"/>
      <c r="AI51" s="171"/>
      <c r="AJ51" s="171"/>
      <c r="AK51" s="171"/>
      <c r="AL51" s="172"/>
      <c r="AM51" s="170"/>
      <c r="AN51" s="171"/>
      <c r="AO51" s="171"/>
      <c r="AP51" s="171"/>
      <c r="AQ51" s="171"/>
      <c r="AR51" s="171"/>
      <c r="AS51" s="172"/>
      <c r="AT51" s="170"/>
      <c r="AU51" s="171"/>
      <c r="AV51" s="171"/>
      <c r="AW51" s="403"/>
      <c r="AX51" s="404"/>
      <c r="AY51" s="405"/>
      <c r="AZ51" s="406"/>
      <c r="BA51" s="394"/>
      <c r="BB51" s="395"/>
      <c r="BC51" s="395"/>
      <c r="BD51" s="395"/>
      <c r="BE51" s="396"/>
    </row>
    <row r="52" spans="2:57" ht="20.25" customHeight="1" x14ac:dyDescent="0.4">
      <c r="B52" s="339"/>
      <c r="C52" s="441"/>
      <c r="D52" s="442"/>
      <c r="E52" s="443"/>
      <c r="F52" s="418"/>
      <c r="G52" s="272"/>
      <c r="H52" s="273"/>
      <c r="I52" s="273"/>
      <c r="J52" s="274"/>
      <c r="K52" s="422"/>
      <c r="L52" s="423"/>
      <c r="M52" s="423"/>
      <c r="N52" s="424"/>
      <c r="O52" s="407" t="s">
        <v>79</v>
      </c>
      <c r="P52" s="408"/>
      <c r="Q52" s="409"/>
      <c r="R52" s="173"/>
      <c r="S52" s="174"/>
      <c r="T52" s="174"/>
      <c r="U52" s="174"/>
      <c r="V52" s="174"/>
      <c r="W52" s="174"/>
      <c r="X52" s="175"/>
      <c r="Y52" s="173"/>
      <c r="Z52" s="174"/>
      <c r="AA52" s="174"/>
      <c r="AB52" s="174"/>
      <c r="AC52" s="174"/>
      <c r="AD52" s="174"/>
      <c r="AE52" s="175"/>
      <c r="AF52" s="173"/>
      <c r="AG52" s="174"/>
      <c r="AH52" s="174"/>
      <c r="AI52" s="174"/>
      <c r="AJ52" s="174"/>
      <c r="AK52" s="174"/>
      <c r="AL52" s="175"/>
      <c r="AM52" s="173"/>
      <c r="AN52" s="174"/>
      <c r="AO52" s="174"/>
      <c r="AP52" s="174"/>
      <c r="AQ52" s="174"/>
      <c r="AR52" s="174"/>
      <c r="AS52" s="175"/>
      <c r="AT52" s="173"/>
      <c r="AU52" s="174"/>
      <c r="AV52" s="174"/>
      <c r="AW52" s="410"/>
      <c r="AX52" s="411"/>
      <c r="AY52" s="412"/>
      <c r="AZ52" s="413"/>
      <c r="BA52" s="397"/>
      <c r="BB52" s="398"/>
      <c r="BC52" s="398"/>
      <c r="BD52" s="398"/>
      <c r="BE52" s="399"/>
    </row>
    <row r="53" spans="2:57" ht="20.25" customHeight="1" x14ac:dyDescent="0.4">
      <c r="B53" s="339">
        <f>B50+1</f>
        <v>12</v>
      </c>
      <c r="C53" s="435"/>
      <c r="D53" s="436"/>
      <c r="E53" s="437"/>
      <c r="F53" s="417"/>
      <c r="G53" s="272"/>
      <c r="H53" s="273"/>
      <c r="I53" s="273"/>
      <c r="J53" s="274"/>
      <c r="K53" s="419"/>
      <c r="L53" s="420"/>
      <c r="M53" s="420"/>
      <c r="N53" s="421"/>
      <c r="O53" s="425" t="s">
        <v>77</v>
      </c>
      <c r="P53" s="426"/>
      <c r="Q53" s="427"/>
      <c r="R53" s="167"/>
      <c r="S53" s="168"/>
      <c r="T53" s="168"/>
      <c r="U53" s="168"/>
      <c r="V53" s="168"/>
      <c r="W53" s="168"/>
      <c r="X53" s="169"/>
      <c r="Y53" s="167"/>
      <c r="Z53" s="168"/>
      <c r="AA53" s="168"/>
      <c r="AB53" s="168"/>
      <c r="AC53" s="168"/>
      <c r="AD53" s="168"/>
      <c r="AE53" s="169"/>
      <c r="AF53" s="167"/>
      <c r="AG53" s="168"/>
      <c r="AH53" s="168"/>
      <c r="AI53" s="168"/>
      <c r="AJ53" s="168"/>
      <c r="AK53" s="168"/>
      <c r="AL53" s="169"/>
      <c r="AM53" s="167"/>
      <c r="AN53" s="168"/>
      <c r="AO53" s="168"/>
      <c r="AP53" s="168"/>
      <c r="AQ53" s="168"/>
      <c r="AR53" s="168"/>
      <c r="AS53" s="169"/>
      <c r="AT53" s="167"/>
      <c r="AU53" s="168"/>
      <c r="AV53" s="168"/>
      <c r="AW53" s="428"/>
      <c r="AX53" s="429"/>
      <c r="AY53" s="430"/>
      <c r="AZ53" s="431"/>
      <c r="BA53" s="432"/>
      <c r="BB53" s="433"/>
      <c r="BC53" s="433"/>
      <c r="BD53" s="433"/>
      <c r="BE53" s="434"/>
    </row>
    <row r="54" spans="2:57" ht="20.25" customHeight="1" x14ac:dyDescent="0.4">
      <c r="B54" s="339"/>
      <c r="C54" s="438"/>
      <c r="D54" s="439"/>
      <c r="E54" s="440"/>
      <c r="F54" s="350"/>
      <c r="G54" s="272"/>
      <c r="H54" s="273"/>
      <c r="I54" s="273"/>
      <c r="J54" s="274"/>
      <c r="K54" s="354"/>
      <c r="L54" s="355"/>
      <c r="M54" s="355"/>
      <c r="N54" s="356"/>
      <c r="O54" s="400" t="s">
        <v>78</v>
      </c>
      <c r="P54" s="401"/>
      <c r="Q54" s="402"/>
      <c r="R54" s="170"/>
      <c r="S54" s="171"/>
      <c r="T54" s="171"/>
      <c r="U54" s="171"/>
      <c r="V54" s="171"/>
      <c r="W54" s="171"/>
      <c r="X54" s="172"/>
      <c r="Y54" s="170"/>
      <c r="Z54" s="171"/>
      <c r="AA54" s="171"/>
      <c r="AB54" s="171"/>
      <c r="AC54" s="171"/>
      <c r="AD54" s="171"/>
      <c r="AE54" s="172"/>
      <c r="AF54" s="170"/>
      <c r="AG54" s="171"/>
      <c r="AH54" s="171"/>
      <c r="AI54" s="171"/>
      <c r="AJ54" s="171"/>
      <c r="AK54" s="171"/>
      <c r="AL54" s="172"/>
      <c r="AM54" s="170"/>
      <c r="AN54" s="171"/>
      <c r="AO54" s="171"/>
      <c r="AP54" s="171"/>
      <c r="AQ54" s="171"/>
      <c r="AR54" s="171"/>
      <c r="AS54" s="172"/>
      <c r="AT54" s="170"/>
      <c r="AU54" s="171"/>
      <c r="AV54" s="171"/>
      <c r="AW54" s="403"/>
      <c r="AX54" s="404"/>
      <c r="AY54" s="405"/>
      <c r="AZ54" s="406"/>
      <c r="BA54" s="394"/>
      <c r="BB54" s="395"/>
      <c r="BC54" s="395"/>
      <c r="BD54" s="395"/>
      <c r="BE54" s="396"/>
    </row>
    <row r="55" spans="2:57" ht="20.25" customHeight="1" x14ac:dyDescent="0.4">
      <c r="B55" s="339"/>
      <c r="C55" s="441"/>
      <c r="D55" s="442"/>
      <c r="E55" s="443"/>
      <c r="F55" s="418"/>
      <c r="G55" s="272"/>
      <c r="H55" s="273"/>
      <c r="I55" s="273"/>
      <c r="J55" s="274"/>
      <c r="K55" s="422"/>
      <c r="L55" s="423"/>
      <c r="M55" s="423"/>
      <c r="N55" s="424"/>
      <c r="O55" s="407" t="s">
        <v>79</v>
      </c>
      <c r="P55" s="408"/>
      <c r="Q55" s="409"/>
      <c r="R55" s="173"/>
      <c r="S55" s="174"/>
      <c r="T55" s="174"/>
      <c r="U55" s="174"/>
      <c r="V55" s="174"/>
      <c r="W55" s="174"/>
      <c r="X55" s="175"/>
      <c r="Y55" s="173"/>
      <c r="Z55" s="174"/>
      <c r="AA55" s="174"/>
      <c r="AB55" s="174"/>
      <c r="AC55" s="174"/>
      <c r="AD55" s="174"/>
      <c r="AE55" s="175"/>
      <c r="AF55" s="173"/>
      <c r="AG55" s="174"/>
      <c r="AH55" s="174"/>
      <c r="AI55" s="174"/>
      <c r="AJ55" s="174"/>
      <c r="AK55" s="174"/>
      <c r="AL55" s="175"/>
      <c r="AM55" s="173"/>
      <c r="AN55" s="174"/>
      <c r="AO55" s="174"/>
      <c r="AP55" s="174"/>
      <c r="AQ55" s="174"/>
      <c r="AR55" s="174"/>
      <c r="AS55" s="175"/>
      <c r="AT55" s="173"/>
      <c r="AU55" s="174"/>
      <c r="AV55" s="174"/>
      <c r="AW55" s="410"/>
      <c r="AX55" s="411"/>
      <c r="AY55" s="412"/>
      <c r="AZ55" s="413"/>
      <c r="BA55" s="397"/>
      <c r="BB55" s="398"/>
      <c r="BC55" s="398"/>
      <c r="BD55" s="398"/>
      <c r="BE55" s="399"/>
    </row>
    <row r="56" spans="2:57" ht="20.25" customHeight="1" x14ac:dyDescent="0.4">
      <c r="B56" s="339">
        <f>B53+1</f>
        <v>13</v>
      </c>
      <c r="C56" s="435"/>
      <c r="D56" s="436"/>
      <c r="E56" s="437"/>
      <c r="F56" s="417"/>
      <c r="G56" s="272"/>
      <c r="H56" s="273"/>
      <c r="I56" s="273"/>
      <c r="J56" s="274"/>
      <c r="K56" s="419"/>
      <c r="L56" s="420"/>
      <c r="M56" s="420"/>
      <c r="N56" s="421"/>
      <c r="O56" s="425" t="s">
        <v>77</v>
      </c>
      <c r="P56" s="426"/>
      <c r="Q56" s="427"/>
      <c r="R56" s="167"/>
      <c r="S56" s="168"/>
      <c r="T56" s="168"/>
      <c r="U56" s="168"/>
      <c r="V56" s="168"/>
      <c r="W56" s="168"/>
      <c r="X56" s="169"/>
      <c r="Y56" s="167"/>
      <c r="Z56" s="168"/>
      <c r="AA56" s="168"/>
      <c r="AB56" s="168"/>
      <c r="AC56" s="168"/>
      <c r="AD56" s="168"/>
      <c r="AE56" s="169"/>
      <c r="AF56" s="167"/>
      <c r="AG56" s="168"/>
      <c r="AH56" s="168"/>
      <c r="AI56" s="168"/>
      <c r="AJ56" s="168"/>
      <c r="AK56" s="168"/>
      <c r="AL56" s="169"/>
      <c r="AM56" s="167"/>
      <c r="AN56" s="168"/>
      <c r="AO56" s="168"/>
      <c r="AP56" s="168"/>
      <c r="AQ56" s="168"/>
      <c r="AR56" s="168"/>
      <c r="AS56" s="169"/>
      <c r="AT56" s="167"/>
      <c r="AU56" s="168"/>
      <c r="AV56" s="168"/>
      <c r="AW56" s="428"/>
      <c r="AX56" s="429"/>
      <c r="AY56" s="430"/>
      <c r="AZ56" s="431"/>
      <c r="BA56" s="432"/>
      <c r="BB56" s="433"/>
      <c r="BC56" s="433"/>
      <c r="BD56" s="433"/>
      <c r="BE56" s="434"/>
    </row>
    <row r="57" spans="2:57" ht="20.25" customHeight="1" x14ac:dyDescent="0.4">
      <c r="B57" s="339"/>
      <c r="C57" s="438"/>
      <c r="D57" s="439"/>
      <c r="E57" s="440"/>
      <c r="F57" s="350"/>
      <c r="G57" s="272"/>
      <c r="H57" s="273"/>
      <c r="I57" s="273"/>
      <c r="J57" s="274"/>
      <c r="K57" s="354"/>
      <c r="L57" s="355"/>
      <c r="M57" s="355"/>
      <c r="N57" s="356"/>
      <c r="O57" s="400" t="s">
        <v>78</v>
      </c>
      <c r="P57" s="401"/>
      <c r="Q57" s="402"/>
      <c r="R57" s="170"/>
      <c r="S57" s="171"/>
      <c r="T57" s="171"/>
      <c r="U57" s="171"/>
      <c r="V57" s="171"/>
      <c r="W57" s="171"/>
      <c r="X57" s="172"/>
      <c r="Y57" s="170"/>
      <c r="Z57" s="171"/>
      <c r="AA57" s="171"/>
      <c r="AB57" s="171"/>
      <c r="AC57" s="171"/>
      <c r="AD57" s="171"/>
      <c r="AE57" s="172"/>
      <c r="AF57" s="170"/>
      <c r="AG57" s="171"/>
      <c r="AH57" s="171"/>
      <c r="AI57" s="171"/>
      <c r="AJ57" s="171"/>
      <c r="AK57" s="171"/>
      <c r="AL57" s="172"/>
      <c r="AM57" s="170"/>
      <c r="AN57" s="171"/>
      <c r="AO57" s="171"/>
      <c r="AP57" s="171"/>
      <c r="AQ57" s="171"/>
      <c r="AR57" s="171"/>
      <c r="AS57" s="172"/>
      <c r="AT57" s="170"/>
      <c r="AU57" s="171"/>
      <c r="AV57" s="171"/>
      <c r="AW57" s="403"/>
      <c r="AX57" s="404"/>
      <c r="AY57" s="405"/>
      <c r="AZ57" s="406"/>
      <c r="BA57" s="394"/>
      <c r="BB57" s="395"/>
      <c r="BC57" s="395"/>
      <c r="BD57" s="395"/>
      <c r="BE57" s="396"/>
    </row>
    <row r="58" spans="2:57" ht="20.25" customHeight="1" x14ac:dyDescent="0.4">
      <c r="B58" s="339"/>
      <c r="C58" s="441"/>
      <c r="D58" s="442"/>
      <c r="E58" s="443"/>
      <c r="F58" s="418"/>
      <c r="G58" s="272"/>
      <c r="H58" s="273"/>
      <c r="I58" s="273"/>
      <c r="J58" s="274"/>
      <c r="K58" s="422"/>
      <c r="L58" s="423"/>
      <c r="M58" s="423"/>
      <c r="N58" s="424"/>
      <c r="O58" s="407" t="s">
        <v>79</v>
      </c>
      <c r="P58" s="408"/>
      <c r="Q58" s="409"/>
      <c r="R58" s="173"/>
      <c r="S58" s="174"/>
      <c r="T58" s="174"/>
      <c r="U58" s="174"/>
      <c r="V58" s="174"/>
      <c r="W58" s="174"/>
      <c r="X58" s="175"/>
      <c r="Y58" s="173"/>
      <c r="Z58" s="174"/>
      <c r="AA58" s="174"/>
      <c r="AB58" s="174"/>
      <c r="AC58" s="174"/>
      <c r="AD58" s="174"/>
      <c r="AE58" s="175"/>
      <c r="AF58" s="173"/>
      <c r="AG58" s="174"/>
      <c r="AH58" s="174"/>
      <c r="AI58" s="174"/>
      <c r="AJ58" s="174"/>
      <c r="AK58" s="174"/>
      <c r="AL58" s="175"/>
      <c r="AM58" s="173"/>
      <c r="AN58" s="174"/>
      <c r="AO58" s="174"/>
      <c r="AP58" s="174"/>
      <c r="AQ58" s="174"/>
      <c r="AR58" s="174"/>
      <c r="AS58" s="175"/>
      <c r="AT58" s="173"/>
      <c r="AU58" s="174"/>
      <c r="AV58" s="174"/>
      <c r="AW58" s="410"/>
      <c r="AX58" s="411"/>
      <c r="AY58" s="412"/>
      <c r="AZ58" s="413"/>
      <c r="BA58" s="397"/>
      <c r="BB58" s="398"/>
      <c r="BC58" s="398"/>
      <c r="BD58" s="398"/>
      <c r="BE58" s="399"/>
    </row>
    <row r="59" spans="2:57" ht="20.25" customHeight="1" x14ac:dyDescent="0.4">
      <c r="B59" s="339">
        <f>B56+1</f>
        <v>14</v>
      </c>
      <c r="C59" s="435"/>
      <c r="D59" s="436"/>
      <c r="E59" s="437"/>
      <c r="F59" s="417"/>
      <c r="G59" s="272"/>
      <c r="H59" s="273"/>
      <c r="I59" s="273"/>
      <c r="J59" s="274"/>
      <c r="K59" s="419"/>
      <c r="L59" s="420"/>
      <c r="M59" s="420"/>
      <c r="N59" s="421"/>
      <c r="O59" s="425" t="s">
        <v>77</v>
      </c>
      <c r="P59" s="426"/>
      <c r="Q59" s="427"/>
      <c r="R59" s="167"/>
      <c r="S59" s="168"/>
      <c r="T59" s="168"/>
      <c r="U59" s="168"/>
      <c r="V59" s="168"/>
      <c r="W59" s="168"/>
      <c r="X59" s="169"/>
      <c r="Y59" s="167"/>
      <c r="Z59" s="168"/>
      <c r="AA59" s="168"/>
      <c r="AB59" s="168"/>
      <c r="AC59" s="168"/>
      <c r="AD59" s="168"/>
      <c r="AE59" s="169"/>
      <c r="AF59" s="167"/>
      <c r="AG59" s="168"/>
      <c r="AH59" s="168"/>
      <c r="AI59" s="168"/>
      <c r="AJ59" s="168"/>
      <c r="AK59" s="168"/>
      <c r="AL59" s="169"/>
      <c r="AM59" s="167"/>
      <c r="AN59" s="168"/>
      <c r="AO59" s="168"/>
      <c r="AP59" s="168"/>
      <c r="AQ59" s="168"/>
      <c r="AR59" s="168"/>
      <c r="AS59" s="169"/>
      <c r="AT59" s="167"/>
      <c r="AU59" s="168"/>
      <c r="AV59" s="168"/>
      <c r="AW59" s="428"/>
      <c r="AX59" s="429"/>
      <c r="AY59" s="430"/>
      <c r="AZ59" s="431"/>
      <c r="BA59" s="432"/>
      <c r="BB59" s="433"/>
      <c r="BC59" s="433"/>
      <c r="BD59" s="433"/>
      <c r="BE59" s="434"/>
    </row>
    <row r="60" spans="2:57" ht="20.25" customHeight="1" x14ac:dyDescent="0.4">
      <c r="B60" s="339"/>
      <c r="C60" s="438"/>
      <c r="D60" s="439"/>
      <c r="E60" s="440"/>
      <c r="F60" s="350"/>
      <c r="G60" s="272"/>
      <c r="H60" s="273"/>
      <c r="I60" s="273"/>
      <c r="J60" s="274"/>
      <c r="K60" s="354"/>
      <c r="L60" s="355"/>
      <c r="M60" s="355"/>
      <c r="N60" s="356"/>
      <c r="O60" s="400" t="s">
        <v>78</v>
      </c>
      <c r="P60" s="401"/>
      <c r="Q60" s="402"/>
      <c r="R60" s="170"/>
      <c r="S60" s="171"/>
      <c r="T60" s="171"/>
      <c r="U60" s="171"/>
      <c r="V60" s="171"/>
      <c r="W60" s="171"/>
      <c r="X60" s="172"/>
      <c r="Y60" s="170"/>
      <c r="Z60" s="171"/>
      <c r="AA60" s="171"/>
      <c r="AB60" s="171"/>
      <c r="AC60" s="171"/>
      <c r="AD60" s="171"/>
      <c r="AE60" s="172"/>
      <c r="AF60" s="170"/>
      <c r="AG60" s="171"/>
      <c r="AH60" s="171"/>
      <c r="AI60" s="171"/>
      <c r="AJ60" s="171"/>
      <c r="AK60" s="171"/>
      <c r="AL60" s="172"/>
      <c r="AM60" s="170"/>
      <c r="AN60" s="171"/>
      <c r="AO60" s="171"/>
      <c r="AP60" s="171"/>
      <c r="AQ60" s="171"/>
      <c r="AR60" s="171"/>
      <c r="AS60" s="172"/>
      <c r="AT60" s="170"/>
      <c r="AU60" s="171"/>
      <c r="AV60" s="171"/>
      <c r="AW60" s="403"/>
      <c r="AX60" s="404"/>
      <c r="AY60" s="405"/>
      <c r="AZ60" s="406"/>
      <c r="BA60" s="394"/>
      <c r="BB60" s="395"/>
      <c r="BC60" s="395"/>
      <c r="BD60" s="395"/>
      <c r="BE60" s="396"/>
    </row>
    <row r="61" spans="2:57" ht="20.25" customHeight="1" x14ac:dyDescent="0.4">
      <c r="B61" s="339"/>
      <c r="C61" s="441"/>
      <c r="D61" s="442"/>
      <c r="E61" s="443"/>
      <c r="F61" s="418"/>
      <c r="G61" s="272"/>
      <c r="H61" s="273"/>
      <c r="I61" s="273"/>
      <c r="J61" s="274"/>
      <c r="K61" s="422"/>
      <c r="L61" s="423"/>
      <c r="M61" s="423"/>
      <c r="N61" s="424"/>
      <c r="O61" s="407" t="s">
        <v>79</v>
      </c>
      <c r="P61" s="408"/>
      <c r="Q61" s="409"/>
      <c r="R61" s="173"/>
      <c r="S61" s="174"/>
      <c r="T61" s="174"/>
      <c r="U61" s="174"/>
      <c r="V61" s="174"/>
      <c r="W61" s="174"/>
      <c r="X61" s="175"/>
      <c r="Y61" s="173"/>
      <c r="Z61" s="174"/>
      <c r="AA61" s="174"/>
      <c r="AB61" s="174"/>
      <c r="AC61" s="174"/>
      <c r="AD61" s="174"/>
      <c r="AE61" s="175"/>
      <c r="AF61" s="173"/>
      <c r="AG61" s="174"/>
      <c r="AH61" s="174"/>
      <c r="AI61" s="174"/>
      <c r="AJ61" s="174"/>
      <c r="AK61" s="174"/>
      <c r="AL61" s="175"/>
      <c r="AM61" s="173"/>
      <c r="AN61" s="174"/>
      <c r="AO61" s="174"/>
      <c r="AP61" s="174"/>
      <c r="AQ61" s="174"/>
      <c r="AR61" s="174"/>
      <c r="AS61" s="175"/>
      <c r="AT61" s="173"/>
      <c r="AU61" s="174"/>
      <c r="AV61" s="174"/>
      <c r="AW61" s="410"/>
      <c r="AX61" s="411"/>
      <c r="AY61" s="412"/>
      <c r="AZ61" s="413"/>
      <c r="BA61" s="397"/>
      <c r="BB61" s="398"/>
      <c r="BC61" s="398"/>
      <c r="BD61" s="398"/>
      <c r="BE61" s="399"/>
    </row>
    <row r="62" spans="2:57" ht="20.25" customHeight="1" x14ac:dyDescent="0.4">
      <c r="B62" s="339">
        <f>B59+1</f>
        <v>15</v>
      </c>
      <c r="C62" s="435"/>
      <c r="D62" s="436"/>
      <c r="E62" s="437"/>
      <c r="F62" s="417"/>
      <c r="G62" s="272"/>
      <c r="H62" s="273"/>
      <c r="I62" s="273"/>
      <c r="J62" s="274"/>
      <c r="K62" s="419"/>
      <c r="L62" s="420"/>
      <c r="M62" s="420"/>
      <c r="N62" s="421"/>
      <c r="O62" s="425" t="s">
        <v>77</v>
      </c>
      <c r="P62" s="426"/>
      <c r="Q62" s="427"/>
      <c r="R62" s="167"/>
      <c r="S62" s="168"/>
      <c r="T62" s="168"/>
      <c r="U62" s="168"/>
      <c r="V62" s="168"/>
      <c r="W62" s="168"/>
      <c r="X62" s="169"/>
      <c r="Y62" s="167"/>
      <c r="Z62" s="168"/>
      <c r="AA62" s="168"/>
      <c r="AB62" s="168"/>
      <c r="AC62" s="168"/>
      <c r="AD62" s="168"/>
      <c r="AE62" s="169"/>
      <c r="AF62" s="167"/>
      <c r="AG62" s="168"/>
      <c r="AH62" s="168"/>
      <c r="AI62" s="168"/>
      <c r="AJ62" s="168"/>
      <c r="AK62" s="168"/>
      <c r="AL62" s="169"/>
      <c r="AM62" s="167"/>
      <c r="AN62" s="168"/>
      <c r="AO62" s="168"/>
      <c r="AP62" s="168"/>
      <c r="AQ62" s="168"/>
      <c r="AR62" s="168"/>
      <c r="AS62" s="169"/>
      <c r="AT62" s="167"/>
      <c r="AU62" s="168"/>
      <c r="AV62" s="168"/>
      <c r="AW62" s="428"/>
      <c r="AX62" s="429"/>
      <c r="AY62" s="430"/>
      <c r="AZ62" s="431"/>
      <c r="BA62" s="432"/>
      <c r="BB62" s="433"/>
      <c r="BC62" s="433"/>
      <c r="BD62" s="433"/>
      <c r="BE62" s="434"/>
    </row>
    <row r="63" spans="2:57" ht="20.25" customHeight="1" x14ac:dyDescent="0.4">
      <c r="B63" s="339"/>
      <c r="C63" s="438"/>
      <c r="D63" s="439"/>
      <c r="E63" s="440"/>
      <c r="F63" s="350"/>
      <c r="G63" s="272"/>
      <c r="H63" s="273"/>
      <c r="I63" s="273"/>
      <c r="J63" s="274"/>
      <c r="K63" s="354"/>
      <c r="L63" s="355"/>
      <c r="M63" s="355"/>
      <c r="N63" s="356"/>
      <c r="O63" s="400" t="s">
        <v>78</v>
      </c>
      <c r="P63" s="401"/>
      <c r="Q63" s="402"/>
      <c r="R63" s="170"/>
      <c r="S63" s="171"/>
      <c r="T63" s="171"/>
      <c r="U63" s="171"/>
      <c r="V63" s="171"/>
      <c r="W63" s="171"/>
      <c r="X63" s="172"/>
      <c r="Y63" s="170"/>
      <c r="Z63" s="171"/>
      <c r="AA63" s="171"/>
      <c r="AB63" s="171"/>
      <c r="AC63" s="171"/>
      <c r="AD63" s="171"/>
      <c r="AE63" s="172"/>
      <c r="AF63" s="170"/>
      <c r="AG63" s="171"/>
      <c r="AH63" s="171"/>
      <c r="AI63" s="171"/>
      <c r="AJ63" s="171"/>
      <c r="AK63" s="171"/>
      <c r="AL63" s="172"/>
      <c r="AM63" s="170"/>
      <c r="AN63" s="171"/>
      <c r="AO63" s="171"/>
      <c r="AP63" s="171"/>
      <c r="AQ63" s="171"/>
      <c r="AR63" s="171"/>
      <c r="AS63" s="172"/>
      <c r="AT63" s="170"/>
      <c r="AU63" s="171"/>
      <c r="AV63" s="171"/>
      <c r="AW63" s="403"/>
      <c r="AX63" s="404"/>
      <c r="AY63" s="405"/>
      <c r="AZ63" s="406"/>
      <c r="BA63" s="394"/>
      <c r="BB63" s="395"/>
      <c r="BC63" s="395"/>
      <c r="BD63" s="395"/>
      <c r="BE63" s="396"/>
    </row>
    <row r="64" spans="2:57" ht="20.25" customHeight="1" x14ac:dyDescent="0.4">
      <c r="B64" s="339"/>
      <c r="C64" s="441"/>
      <c r="D64" s="442"/>
      <c r="E64" s="443"/>
      <c r="F64" s="418"/>
      <c r="G64" s="272"/>
      <c r="H64" s="273"/>
      <c r="I64" s="273"/>
      <c r="J64" s="274"/>
      <c r="K64" s="422"/>
      <c r="L64" s="423"/>
      <c r="M64" s="423"/>
      <c r="N64" s="424"/>
      <c r="O64" s="407" t="s">
        <v>79</v>
      </c>
      <c r="P64" s="408"/>
      <c r="Q64" s="409"/>
      <c r="R64" s="173"/>
      <c r="S64" s="174"/>
      <c r="T64" s="174"/>
      <c r="U64" s="174"/>
      <c r="V64" s="174"/>
      <c r="W64" s="174"/>
      <c r="X64" s="175"/>
      <c r="Y64" s="173"/>
      <c r="Z64" s="174"/>
      <c r="AA64" s="174"/>
      <c r="AB64" s="174"/>
      <c r="AC64" s="174"/>
      <c r="AD64" s="174"/>
      <c r="AE64" s="175"/>
      <c r="AF64" s="173"/>
      <c r="AG64" s="174"/>
      <c r="AH64" s="174"/>
      <c r="AI64" s="174"/>
      <c r="AJ64" s="174"/>
      <c r="AK64" s="174"/>
      <c r="AL64" s="175"/>
      <c r="AM64" s="173"/>
      <c r="AN64" s="174"/>
      <c r="AO64" s="174"/>
      <c r="AP64" s="174"/>
      <c r="AQ64" s="174"/>
      <c r="AR64" s="174"/>
      <c r="AS64" s="175"/>
      <c r="AT64" s="173"/>
      <c r="AU64" s="174"/>
      <c r="AV64" s="174"/>
      <c r="AW64" s="410"/>
      <c r="AX64" s="411"/>
      <c r="AY64" s="412"/>
      <c r="AZ64" s="413"/>
      <c r="BA64" s="397"/>
      <c r="BB64" s="398"/>
      <c r="BC64" s="398"/>
      <c r="BD64" s="398"/>
      <c r="BE64" s="399"/>
    </row>
    <row r="65" spans="1:72" ht="20.25" customHeight="1" x14ac:dyDescent="0.4">
      <c r="B65" s="339">
        <f>B62+1</f>
        <v>16</v>
      </c>
      <c r="C65" s="435"/>
      <c r="D65" s="436"/>
      <c r="E65" s="437"/>
      <c r="F65" s="417"/>
      <c r="G65" s="272"/>
      <c r="H65" s="273"/>
      <c r="I65" s="273"/>
      <c r="J65" s="274"/>
      <c r="K65" s="419"/>
      <c r="L65" s="420"/>
      <c r="M65" s="420"/>
      <c r="N65" s="421"/>
      <c r="O65" s="425" t="s">
        <v>77</v>
      </c>
      <c r="P65" s="426"/>
      <c r="Q65" s="427"/>
      <c r="R65" s="167"/>
      <c r="S65" s="168"/>
      <c r="T65" s="168"/>
      <c r="U65" s="168"/>
      <c r="V65" s="168"/>
      <c r="W65" s="168"/>
      <c r="X65" s="169"/>
      <c r="Y65" s="167"/>
      <c r="Z65" s="168"/>
      <c r="AA65" s="168"/>
      <c r="AB65" s="168"/>
      <c r="AC65" s="168"/>
      <c r="AD65" s="168"/>
      <c r="AE65" s="169"/>
      <c r="AF65" s="167"/>
      <c r="AG65" s="168"/>
      <c r="AH65" s="168"/>
      <c r="AI65" s="168"/>
      <c r="AJ65" s="168"/>
      <c r="AK65" s="168"/>
      <c r="AL65" s="169"/>
      <c r="AM65" s="167"/>
      <c r="AN65" s="168"/>
      <c r="AO65" s="168"/>
      <c r="AP65" s="168"/>
      <c r="AQ65" s="168"/>
      <c r="AR65" s="168"/>
      <c r="AS65" s="169"/>
      <c r="AT65" s="167"/>
      <c r="AU65" s="168"/>
      <c r="AV65" s="168"/>
      <c r="AW65" s="428"/>
      <c r="AX65" s="429"/>
      <c r="AY65" s="430"/>
      <c r="AZ65" s="431"/>
      <c r="BA65" s="432"/>
      <c r="BB65" s="433"/>
      <c r="BC65" s="433"/>
      <c r="BD65" s="433"/>
      <c r="BE65" s="434"/>
    </row>
    <row r="66" spans="1:72" ht="20.25" customHeight="1" x14ac:dyDescent="0.4">
      <c r="B66" s="339"/>
      <c r="C66" s="438"/>
      <c r="D66" s="439"/>
      <c r="E66" s="440"/>
      <c r="F66" s="350"/>
      <c r="G66" s="272"/>
      <c r="H66" s="273"/>
      <c r="I66" s="273"/>
      <c r="J66" s="274"/>
      <c r="K66" s="354"/>
      <c r="L66" s="355"/>
      <c r="M66" s="355"/>
      <c r="N66" s="356"/>
      <c r="O66" s="400" t="s">
        <v>78</v>
      </c>
      <c r="P66" s="401"/>
      <c r="Q66" s="402"/>
      <c r="R66" s="170"/>
      <c r="S66" s="171"/>
      <c r="T66" s="171"/>
      <c r="U66" s="171"/>
      <c r="V66" s="171"/>
      <c r="W66" s="171"/>
      <c r="X66" s="172"/>
      <c r="Y66" s="170"/>
      <c r="Z66" s="171"/>
      <c r="AA66" s="171"/>
      <c r="AB66" s="171"/>
      <c r="AC66" s="171"/>
      <c r="AD66" s="171"/>
      <c r="AE66" s="172"/>
      <c r="AF66" s="170"/>
      <c r="AG66" s="171"/>
      <c r="AH66" s="171"/>
      <c r="AI66" s="171"/>
      <c r="AJ66" s="171"/>
      <c r="AK66" s="171"/>
      <c r="AL66" s="172"/>
      <c r="AM66" s="170"/>
      <c r="AN66" s="171"/>
      <c r="AO66" s="171"/>
      <c r="AP66" s="171"/>
      <c r="AQ66" s="171"/>
      <c r="AR66" s="171"/>
      <c r="AS66" s="172"/>
      <c r="AT66" s="170"/>
      <c r="AU66" s="171"/>
      <c r="AV66" s="171"/>
      <c r="AW66" s="403"/>
      <c r="AX66" s="404"/>
      <c r="AY66" s="405"/>
      <c r="AZ66" s="406"/>
      <c r="BA66" s="394"/>
      <c r="BB66" s="395"/>
      <c r="BC66" s="395"/>
      <c r="BD66" s="395"/>
      <c r="BE66" s="396"/>
    </row>
    <row r="67" spans="1:72" ht="20.25" customHeight="1" x14ac:dyDescent="0.4">
      <c r="B67" s="339"/>
      <c r="C67" s="441"/>
      <c r="D67" s="442"/>
      <c r="E67" s="443"/>
      <c r="F67" s="418"/>
      <c r="G67" s="272"/>
      <c r="H67" s="273"/>
      <c r="I67" s="273"/>
      <c r="J67" s="274"/>
      <c r="K67" s="422"/>
      <c r="L67" s="423"/>
      <c r="M67" s="423"/>
      <c r="N67" s="424"/>
      <c r="O67" s="407" t="s">
        <v>79</v>
      </c>
      <c r="P67" s="408"/>
      <c r="Q67" s="409"/>
      <c r="R67" s="173"/>
      <c r="S67" s="174"/>
      <c r="T67" s="174"/>
      <c r="U67" s="174"/>
      <c r="V67" s="174"/>
      <c r="W67" s="174"/>
      <c r="X67" s="175"/>
      <c r="Y67" s="173"/>
      <c r="Z67" s="174"/>
      <c r="AA67" s="174"/>
      <c r="AB67" s="174"/>
      <c r="AC67" s="174"/>
      <c r="AD67" s="174"/>
      <c r="AE67" s="175"/>
      <c r="AF67" s="173"/>
      <c r="AG67" s="174"/>
      <c r="AH67" s="174"/>
      <c r="AI67" s="174"/>
      <c r="AJ67" s="174"/>
      <c r="AK67" s="174"/>
      <c r="AL67" s="175"/>
      <c r="AM67" s="173"/>
      <c r="AN67" s="174"/>
      <c r="AO67" s="174"/>
      <c r="AP67" s="174"/>
      <c r="AQ67" s="174"/>
      <c r="AR67" s="174"/>
      <c r="AS67" s="175"/>
      <c r="AT67" s="173"/>
      <c r="AU67" s="174"/>
      <c r="AV67" s="174"/>
      <c r="AW67" s="410"/>
      <c r="AX67" s="411"/>
      <c r="AY67" s="412"/>
      <c r="AZ67" s="413"/>
      <c r="BA67" s="397"/>
      <c r="BB67" s="398"/>
      <c r="BC67" s="398"/>
      <c r="BD67" s="398"/>
      <c r="BE67" s="399"/>
    </row>
    <row r="68" spans="1:72" ht="20.25" customHeight="1" x14ac:dyDescent="0.4">
      <c r="B68" s="339">
        <f>B65+1</f>
        <v>17</v>
      </c>
      <c r="C68" s="435"/>
      <c r="D68" s="436"/>
      <c r="E68" s="437"/>
      <c r="F68" s="417"/>
      <c r="G68" s="272"/>
      <c r="H68" s="273"/>
      <c r="I68" s="273"/>
      <c r="J68" s="274"/>
      <c r="K68" s="419"/>
      <c r="L68" s="420"/>
      <c r="M68" s="420"/>
      <c r="N68" s="421"/>
      <c r="O68" s="425" t="s">
        <v>77</v>
      </c>
      <c r="P68" s="426"/>
      <c r="Q68" s="427"/>
      <c r="R68" s="167"/>
      <c r="S68" s="168"/>
      <c r="T68" s="168"/>
      <c r="U68" s="168"/>
      <c r="V68" s="168"/>
      <c r="W68" s="168"/>
      <c r="X68" s="169"/>
      <c r="Y68" s="167"/>
      <c r="Z68" s="168"/>
      <c r="AA68" s="168"/>
      <c r="AB68" s="168"/>
      <c r="AC68" s="168"/>
      <c r="AD68" s="168"/>
      <c r="AE68" s="169"/>
      <c r="AF68" s="167"/>
      <c r="AG68" s="168"/>
      <c r="AH68" s="168"/>
      <c r="AI68" s="168"/>
      <c r="AJ68" s="168"/>
      <c r="AK68" s="168"/>
      <c r="AL68" s="169"/>
      <c r="AM68" s="167"/>
      <c r="AN68" s="168"/>
      <c r="AO68" s="168"/>
      <c r="AP68" s="168"/>
      <c r="AQ68" s="168"/>
      <c r="AR68" s="168"/>
      <c r="AS68" s="169"/>
      <c r="AT68" s="167"/>
      <c r="AU68" s="168"/>
      <c r="AV68" s="168"/>
      <c r="AW68" s="428"/>
      <c r="AX68" s="429"/>
      <c r="AY68" s="430"/>
      <c r="AZ68" s="431"/>
      <c r="BA68" s="432"/>
      <c r="BB68" s="433"/>
      <c r="BC68" s="433"/>
      <c r="BD68" s="433"/>
      <c r="BE68" s="434"/>
    </row>
    <row r="69" spans="1:72" ht="20.25" customHeight="1" x14ac:dyDescent="0.4">
      <c r="B69" s="339"/>
      <c r="C69" s="438"/>
      <c r="D69" s="439"/>
      <c r="E69" s="440"/>
      <c r="F69" s="350"/>
      <c r="G69" s="272"/>
      <c r="H69" s="273"/>
      <c r="I69" s="273"/>
      <c r="J69" s="274"/>
      <c r="K69" s="354"/>
      <c r="L69" s="355"/>
      <c r="M69" s="355"/>
      <c r="N69" s="356"/>
      <c r="O69" s="400" t="s">
        <v>78</v>
      </c>
      <c r="P69" s="401"/>
      <c r="Q69" s="402"/>
      <c r="R69" s="170"/>
      <c r="S69" s="171"/>
      <c r="T69" s="171"/>
      <c r="U69" s="171"/>
      <c r="V69" s="171"/>
      <c r="W69" s="171"/>
      <c r="X69" s="172"/>
      <c r="Y69" s="170"/>
      <c r="Z69" s="171"/>
      <c r="AA69" s="171"/>
      <c r="AB69" s="171"/>
      <c r="AC69" s="171"/>
      <c r="AD69" s="171"/>
      <c r="AE69" s="172"/>
      <c r="AF69" s="170"/>
      <c r="AG69" s="171"/>
      <c r="AH69" s="171"/>
      <c r="AI69" s="171"/>
      <c r="AJ69" s="171"/>
      <c r="AK69" s="171"/>
      <c r="AL69" s="172"/>
      <c r="AM69" s="170"/>
      <c r="AN69" s="171"/>
      <c r="AO69" s="171"/>
      <c r="AP69" s="171"/>
      <c r="AQ69" s="171"/>
      <c r="AR69" s="171"/>
      <c r="AS69" s="172"/>
      <c r="AT69" s="170"/>
      <c r="AU69" s="171"/>
      <c r="AV69" s="171"/>
      <c r="AW69" s="403"/>
      <c r="AX69" s="404"/>
      <c r="AY69" s="405"/>
      <c r="AZ69" s="406"/>
      <c r="BA69" s="394"/>
      <c r="BB69" s="395"/>
      <c r="BC69" s="395"/>
      <c r="BD69" s="395"/>
      <c r="BE69" s="396"/>
    </row>
    <row r="70" spans="1:72" ht="20.25" customHeight="1" thickBot="1" x14ac:dyDescent="0.45">
      <c r="B70" s="339"/>
      <c r="C70" s="441"/>
      <c r="D70" s="442"/>
      <c r="E70" s="443"/>
      <c r="F70" s="418"/>
      <c r="G70" s="272"/>
      <c r="H70" s="273"/>
      <c r="I70" s="273"/>
      <c r="J70" s="274"/>
      <c r="K70" s="422"/>
      <c r="L70" s="423"/>
      <c r="M70" s="423"/>
      <c r="N70" s="424"/>
      <c r="O70" s="407" t="s">
        <v>79</v>
      </c>
      <c r="P70" s="408"/>
      <c r="Q70" s="409"/>
      <c r="R70" s="173"/>
      <c r="S70" s="174"/>
      <c r="T70" s="174"/>
      <c r="U70" s="174"/>
      <c r="V70" s="174"/>
      <c r="W70" s="174"/>
      <c r="X70" s="175"/>
      <c r="Y70" s="173"/>
      <c r="Z70" s="174"/>
      <c r="AA70" s="174"/>
      <c r="AB70" s="174"/>
      <c r="AC70" s="174"/>
      <c r="AD70" s="174"/>
      <c r="AE70" s="175"/>
      <c r="AF70" s="173"/>
      <c r="AG70" s="174"/>
      <c r="AH70" s="174"/>
      <c r="AI70" s="174"/>
      <c r="AJ70" s="174"/>
      <c r="AK70" s="174"/>
      <c r="AL70" s="175"/>
      <c r="AM70" s="173"/>
      <c r="AN70" s="174"/>
      <c r="AO70" s="174"/>
      <c r="AP70" s="174"/>
      <c r="AQ70" s="174"/>
      <c r="AR70" s="174"/>
      <c r="AS70" s="175"/>
      <c r="AT70" s="173"/>
      <c r="AU70" s="174"/>
      <c r="AV70" s="174"/>
      <c r="AW70" s="410"/>
      <c r="AX70" s="411"/>
      <c r="AY70" s="412"/>
      <c r="AZ70" s="413"/>
      <c r="BA70" s="397"/>
      <c r="BB70" s="398"/>
      <c r="BC70" s="398"/>
      <c r="BD70" s="398"/>
      <c r="BE70" s="399"/>
    </row>
    <row r="71" spans="1:72" s="155" customFormat="1" ht="6" customHeight="1" thickBot="1" x14ac:dyDescent="0.45">
      <c r="B71" s="148"/>
      <c r="C71" s="149"/>
      <c r="D71" s="149"/>
      <c r="E71" s="149"/>
      <c r="F71" s="150"/>
      <c r="G71" s="151"/>
      <c r="H71" s="151"/>
      <c r="I71" s="151"/>
      <c r="J71" s="151"/>
      <c r="K71" s="150"/>
      <c r="L71" s="150"/>
      <c r="M71" s="150"/>
      <c r="N71" s="150"/>
      <c r="O71" s="152"/>
      <c r="P71" s="152"/>
      <c r="Q71" s="152"/>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3"/>
      <c r="AX71" s="153"/>
      <c r="AY71" s="153"/>
      <c r="AZ71" s="153"/>
      <c r="BA71" s="150"/>
      <c r="BB71" s="150"/>
      <c r="BC71" s="150"/>
      <c r="BD71" s="150"/>
      <c r="BE71" s="154"/>
    </row>
    <row r="72" spans="1:72" ht="20.25" customHeight="1" x14ac:dyDescent="0.4">
      <c r="B72" s="156"/>
      <c r="C72" s="157"/>
      <c r="D72" s="157"/>
      <c r="E72" s="157"/>
      <c r="F72" s="450" t="s">
        <v>80</v>
      </c>
      <c r="G72" s="450"/>
      <c r="H72" s="450"/>
      <c r="I72" s="450"/>
      <c r="J72" s="450"/>
      <c r="K72" s="450"/>
      <c r="L72" s="450"/>
      <c r="M72" s="450"/>
      <c r="N72" s="450"/>
      <c r="O72" s="450"/>
      <c r="P72" s="450"/>
      <c r="Q72" s="451"/>
      <c r="R72" s="186"/>
      <c r="S72" s="187"/>
      <c r="T72" s="187"/>
      <c r="U72" s="187"/>
      <c r="V72" s="187"/>
      <c r="W72" s="187"/>
      <c r="X72" s="188"/>
      <c r="Y72" s="186"/>
      <c r="Z72" s="187"/>
      <c r="AA72" s="187"/>
      <c r="AB72" s="187"/>
      <c r="AC72" s="187"/>
      <c r="AD72" s="187"/>
      <c r="AE72" s="188"/>
      <c r="AF72" s="186"/>
      <c r="AG72" s="187"/>
      <c r="AH72" s="187"/>
      <c r="AI72" s="187"/>
      <c r="AJ72" s="187"/>
      <c r="AK72" s="187"/>
      <c r="AL72" s="188"/>
      <c r="AM72" s="186"/>
      <c r="AN72" s="187"/>
      <c r="AO72" s="187"/>
      <c r="AP72" s="187"/>
      <c r="AQ72" s="187"/>
      <c r="AR72" s="187"/>
      <c r="AS72" s="188"/>
      <c r="AT72" s="186"/>
      <c r="AU72" s="187"/>
      <c r="AV72" s="188"/>
      <c r="AW72" s="452"/>
      <c r="AX72" s="453"/>
      <c r="AY72" s="453"/>
      <c r="AZ72" s="454"/>
      <c r="BA72" s="444"/>
      <c r="BB72" s="445"/>
      <c r="BC72" s="445"/>
      <c r="BD72" s="445"/>
      <c r="BE72" s="446"/>
    </row>
    <row r="73" spans="1:72" ht="20.25" customHeight="1" thickBot="1" x14ac:dyDescent="0.45">
      <c r="B73" s="158"/>
      <c r="C73" s="159"/>
      <c r="D73" s="159"/>
      <c r="E73" s="159"/>
      <c r="F73" s="458" t="s">
        <v>81</v>
      </c>
      <c r="G73" s="458"/>
      <c r="H73" s="458"/>
      <c r="I73" s="458"/>
      <c r="J73" s="458"/>
      <c r="K73" s="458"/>
      <c r="L73" s="458"/>
      <c r="M73" s="458"/>
      <c r="N73" s="458"/>
      <c r="O73" s="458"/>
      <c r="P73" s="458"/>
      <c r="Q73" s="459"/>
      <c r="R73" s="189"/>
      <c r="S73" s="190"/>
      <c r="T73" s="190"/>
      <c r="U73" s="190"/>
      <c r="V73" s="190"/>
      <c r="W73" s="190"/>
      <c r="X73" s="191"/>
      <c r="Y73" s="189"/>
      <c r="Z73" s="190"/>
      <c r="AA73" s="190"/>
      <c r="AB73" s="190"/>
      <c r="AC73" s="190"/>
      <c r="AD73" s="190"/>
      <c r="AE73" s="191"/>
      <c r="AF73" s="189"/>
      <c r="AG73" s="190"/>
      <c r="AH73" s="190"/>
      <c r="AI73" s="190"/>
      <c r="AJ73" s="190"/>
      <c r="AK73" s="190"/>
      <c r="AL73" s="191"/>
      <c r="AM73" s="189"/>
      <c r="AN73" s="190"/>
      <c r="AO73" s="190"/>
      <c r="AP73" s="190"/>
      <c r="AQ73" s="190"/>
      <c r="AR73" s="190"/>
      <c r="AS73" s="191"/>
      <c r="AT73" s="189"/>
      <c r="AU73" s="190"/>
      <c r="AV73" s="191"/>
      <c r="AW73" s="455"/>
      <c r="AX73" s="456"/>
      <c r="AY73" s="456"/>
      <c r="AZ73" s="457"/>
      <c r="BA73" s="447"/>
      <c r="BB73" s="448"/>
      <c r="BC73" s="448"/>
      <c r="BD73" s="448"/>
      <c r="BE73" s="449"/>
    </row>
    <row r="74" spans="1:72" ht="13.5" customHeight="1" x14ac:dyDescent="0.4">
      <c r="C74" s="160"/>
      <c r="D74" s="160"/>
      <c r="E74" s="160"/>
      <c r="F74" s="161"/>
      <c r="G74" s="162"/>
      <c r="AE74" s="163"/>
    </row>
    <row r="75" spans="1:72" ht="11.45" customHeight="1" x14ac:dyDescent="0.4">
      <c r="A75" s="164"/>
      <c r="B75" s="164"/>
      <c r="C75" s="164"/>
      <c r="D75" s="164"/>
      <c r="E75" s="164"/>
      <c r="F75" s="164"/>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6"/>
      <c r="AR75" s="166"/>
      <c r="AS75" s="166"/>
      <c r="AT75" s="166"/>
      <c r="AU75" s="166"/>
      <c r="AV75" s="166"/>
      <c r="AW75" s="166"/>
      <c r="AX75" s="166"/>
      <c r="AY75" s="166"/>
      <c r="AZ75" s="166"/>
    </row>
    <row r="76" spans="1:72" s="90" customFormat="1" ht="24.95" customHeight="1" x14ac:dyDescent="0.2">
      <c r="A76" s="180"/>
      <c r="B76" s="180" t="s">
        <v>82</v>
      </c>
      <c r="C76" s="181"/>
      <c r="D76" s="181"/>
      <c r="E76" s="181"/>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2"/>
      <c r="AR76" s="182"/>
      <c r="AS76" s="182"/>
      <c r="AT76" s="182"/>
      <c r="AU76" s="182"/>
      <c r="BM76" s="183"/>
      <c r="BN76" s="5"/>
      <c r="BO76" s="183"/>
      <c r="BP76" s="183"/>
      <c r="BQ76" s="183"/>
      <c r="BR76" s="85"/>
      <c r="BS76" s="86"/>
      <c r="BT76" s="86"/>
    </row>
    <row r="77" spans="1:72" s="90" customFormat="1" ht="24.95" customHeight="1" x14ac:dyDescent="0.4">
      <c r="A77" s="181"/>
      <c r="B77" s="181" t="s">
        <v>83</v>
      </c>
      <c r="C77" s="184"/>
      <c r="D77" s="184"/>
      <c r="E77" s="184"/>
      <c r="F77" s="184"/>
      <c r="G77" s="185"/>
      <c r="H77" s="185"/>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row>
    <row r="78" spans="1:72" s="90" customFormat="1" ht="24.95" customHeight="1" x14ac:dyDescent="0.4">
      <c r="A78" s="181"/>
      <c r="B78" s="181" t="s">
        <v>84</v>
      </c>
      <c r="C78" s="185"/>
      <c r="D78" s="185"/>
      <c r="E78" s="185"/>
      <c r="F78" s="185"/>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row>
    <row r="79" spans="1:72" s="90" customFormat="1" ht="24.95" customHeight="1" x14ac:dyDescent="0.4">
      <c r="B79" s="90" t="s">
        <v>85</v>
      </c>
      <c r="C79" s="91"/>
      <c r="D79" s="91"/>
      <c r="E79" s="91"/>
      <c r="F79" s="91"/>
    </row>
    <row r="80" spans="1:72" s="90" customFormat="1" ht="24.95" customHeight="1" x14ac:dyDescent="0.4">
      <c r="B80" s="90" t="s">
        <v>86</v>
      </c>
    </row>
    <row r="81" spans="2:7" s="90" customFormat="1" ht="24.95" customHeight="1" x14ac:dyDescent="0.4">
      <c r="B81" s="90" t="s">
        <v>87</v>
      </c>
    </row>
    <row r="82" spans="2:7" s="90" customFormat="1" ht="24.95" customHeight="1" x14ac:dyDescent="0.4">
      <c r="B82" s="90" t="s">
        <v>99</v>
      </c>
    </row>
    <row r="83" spans="2:7" s="90" customFormat="1" ht="24.95" customHeight="1" x14ac:dyDescent="0.4">
      <c r="B83" s="90" t="s">
        <v>88</v>
      </c>
    </row>
    <row r="84" spans="2:7" s="90" customFormat="1" ht="24.95" customHeight="1" x14ac:dyDescent="0.4">
      <c r="B84" s="90" t="s">
        <v>101</v>
      </c>
    </row>
    <row r="85" spans="2:7" s="90" customFormat="1" ht="24.95" customHeight="1" x14ac:dyDescent="0.4"/>
    <row r="86" spans="2:7" s="90" customFormat="1" ht="24.95" customHeight="1" x14ac:dyDescent="0.4">
      <c r="C86" s="82" t="s">
        <v>5</v>
      </c>
      <c r="D86" s="293" t="s">
        <v>6</v>
      </c>
      <c r="E86" s="293"/>
      <c r="F86" s="293"/>
      <c r="G86" s="293"/>
    </row>
    <row r="87" spans="2:7" s="90" customFormat="1" ht="24.95" customHeight="1" x14ac:dyDescent="0.4">
      <c r="C87" s="87" t="s">
        <v>1</v>
      </c>
      <c r="D87" s="293" t="s">
        <v>24</v>
      </c>
      <c r="E87" s="293"/>
      <c r="F87" s="293"/>
      <c r="G87" s="293"/>
    </row>
    <row r="88" spans="2:7" s="90" customFormat="1" ht="24.95" customHeight="1" x14ac:dyDescent="0.4">
      <c r="C88" s="87" t="s">
        <v>2</v>
      </c>
      <c r="D88" s="293" t="s">
        <v>25</v>
      </c>
      <c r="E88" s="293"/>
      <c r="F88" s="293"/>
      <c r="G88" s="293"/>
    </row>
    <row r="89" spans="2:7" s="90" customFormat="1" ht="24.95" customHeight="1" x14ac:dyDescent="0.4">
      <c r="C89" s="87" t="s">
        <v>3</v>
      </c>
      <c r="D89" s="293" t="s">
        <v>26</v>
      </c>
      <c r="E89" s="293"/>
      <c r="F89" s="293"/>
      <c r="G89" s="293"/>
    </row>
    <row r="90" spans="2:7" s="90" customFormat="1" ht="24.95" customHeight="1" x14ac:dyDescent="0.4">
      <c r="C90" s="87" t="s">
        <v>4</v>
      </c>
      <c r="D90" s="293" t="s">
        <v>37</v>
      </c>
      <c r="E90" s="293"/>
      <c r="F90" s="293"/>
      <c r="G90" s="293"/>
    </row>
    <row r="91" spans="2:7" s="90" customFormat="1" ht="24.95" customHeight="1" x14ac:dyDescent="0.4"/>
    <row r="92" spans="2:7" s="90" customFormat="1" ht="24.95" customHeight="1" x14ac:dyDescent="0.4">
      <c r="C92" s="90" t="s">
        <v>89</v>
      </c>
    </row>
    <row r="93" spans="2:7" s="90" customFormat="1" ht="24.95" customHeight="1" x14ac:dyDescent="0.4">
      <c r="C93" s="90" t="s">
        <v>97</v>
      </c>
    </row>
    <row r="94" spans="2:7" s="90" customFormat="1" ht="24.95" customHeight="1" x14ac:dyDescent="0.4">
      <c r="C94" s="90" t="s">
        <v>90</v>
      </c>
    </row>
    <row r="95" spans="2:7" s="90" customFormat="1" ht="24.95" customHeight="1" x14ac:dyDescent="0.4"/>
    <row r="96" spans="2:7" s="90" customFormat="1" ht="24.95" customHeight="1" x14ac:dyDescent="0.4">
      <c r="B96" s="90" t="s">
        <v>102</v>
      </c>
    </row>
    <row r="97" spans="2:2" s="90" customFormat="1" ht="24.95" customHeight="1" x14ac:dyDescent="0.4">
      <c r="B97" s="90" t="s">
        <v>91</v>
      </c>
    </row>
    <row r="98" spans="2:2" s="90" customFormat="1" ht="24.95" customHeight="1" x14ac:dyDescent="0.4">
      <c r="B98" s="90" t="s">
        <v>98</v>
      </c>
    </row>
    <row r="99" spans="2:2" s="90" customFormat="1" ht="24.95" customHeight="1" x14ac:dyDescent="0.4">
      <c r="B99" s="90" t="s">
        <v>92</v>
      </c>
    </row>
    <row r="100" spans="2:2" s="90" customFormat="1" ht="24.95" customHeight="1" x14ac:dyDescent="0.4">
      <c r="B100" s="90" t="s">
        <v>93</v>
      </c>
    </row>
    <row r="101" spans="2:2" s="90" customFormat="1" ht="24.95" customHeight="1" x14ac:dyDescent="0.4">
      <c r="B101" s="90" t="s">
        <v>53</v>
      </c>
    </row>
    <row r="102" spans="2:2" s="90" customFormat="1" ht="24.95" customHeight="1" x14ac:dyDescent="0.4">
      <c r="B102" s="90" t="s">
        <v>103</v>
      </c>
    </row>
    <row r="103" spans="2:2" s="90" customFormat="1" ht="24.95" customHeight="1" x14ac:dyDescent="0.4">
      <c r="B103" s="90" t="s">
        <v>94</v>
      </c>
    </row>
    <row r="104" spans="2:2" s="90" customFormat="1" ht="24.95" customHeight="1" x14ac:dyDescent="0.4">
      <c r="B104" s="90" t="s">
        <v>104</v>
      </c>
    </row>
    <row r="105" spans="2:2" s="90" customFormat="1" ht="24.95" customHeight="1" x14ac:dyDescent="0.4">
      <c r="B105" s="90" t="s">
        <v>95</v>
      </c>
    </row>
    <row r="106" spans="2:2" s="90" customFormat="1" ht="24.95" customHeight="1" x14ac:dyDescent="0.4">
      <c r="B106" s="90" t="s">
        <v>96</v>
      </c>
    </row>
    <row r="107" spans="2:2" s="90" customFormat="1" ht="24.95" customHeight="1" x14ac:dyDescent="0.4">
      <c r="B107" s="90" t="s">
        <v>48</v>
      </c>
    </row>
    <row r="108" spans="2:2" s="90" customFormat="1" ht="24.95" customHeight="1" x14ac:dyDescent="0.4">
      <c r="B108" s="90" t="s">
        <v>105</v>
      </c>
    </row>
    <row r="109" spans="2:2" s="90" customFormat="1" ht="24.95" customHeight="1" x14ac:dyDescent="0.4">
      <c r="B109" s="90" t="s">
        <v>106</v>
      </c>
    </row>
    <row r="110" spans="2:2" ht="24.95" customHeight="1" x14ac:dyDescent="0.4">
      <c r="B110" s="5" t="s">
        <v>160</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357" priority="463">
      <formula>INDIRECT(ADDRESS(ROW(),COLUMN()))=TRUNC(INDIRECT(ADDRESS(ROW(),COLUMN())))</formula>
    </cfRule>
  </conditionalFormatting>
  <conditionalFormatting sqref="R21">
    <cfRule type="expression" dxfId="356" priority="462">
      <formula>INDIRECT(ADDRESS(ROW(),COLUMN()))=TRUNC(INDIRECT(ADDRESS(ROW(),COLUMN())))</formula>
    </cfRule>
  </conditionalFormatting>
  <conditionalFormatting sqref="S22:X22">
    <cfRule type="expression" dxfId="355" priority="461">
      <formula>INDIRECT(ADDRESS(ROW(),COLUMN()))=TRUNC(INDIRECT(ADDRESS(ROW(),COLUMN())))</formula>
    </cfRule>
  </conditionalFormatting>
  <conditionalFormatting sqref="S21:X21">
    <cfRule type="expression" dxfId="354" priority="460">
      <formula>INDIRECT(ADDRESS(ROW(),COLUMN()))=TRUNC(INDIRECT(ADDRESS(ROW(),COLUMN())))</formula>
    </cfRule>
  </conditionalFormatting>
  <conditionalFormatting sqref="AW21:AZ22">
    <cfRule type="expression" dxfId="353" priority="459">
      <formula>INDIRECT(ADDRESS(ROW(),COLUMN()))=TRUNC(INDIRECT(ADDRESS(ROW(),COLUMN())))</formula>
    </cfRule>
  </conditionalFormatting>
  <conditionalFormatting sqref="BB12:BC12">
    <cfRule type="expression" dxfId="352" priority="458">
      <formula>INDIRECT(ADDRESS(ROW(),COLUMN()))=TRUNC(INDIRECT(ADDRESS(ROW(),COLUMN())))</formula>
    </cfRule>
  </conditionalFormatting>
  <conditionalFormatting sqref="Y22">
    <cfRule type="expression" dxfId="351" priority="457">
      <formula>INDIRECT(ADDRESS(ROW(),COLUMN()))=TRUNC(INDIRECT(ADDRESS(ROW(),COLUMN())))</formula>
    </cfRule>
  </conditionalFormatting>
  <conditionalFormatting sqref="Y21">
    <cfRule type="expression" dxfId="350" priority="456">
      <formula>INDIRECT(ADDRESS(ROW(),COLUMN()))=TRUNC(INDIRECT(ADDRESS(ROW(),COLUMN())))</formula>
    </cfRule>
  </conditionalFormatting>
  <conditionalFormatting sqref="Z22:AE22">
    <cfRule type="expression" dxfId="349" priority="455">
      <formula>INDIRECT(ADDRESS(ROW(),COLUMN()))=TRUNC(INDIRECT(ADDRESS(ROW(),COLUMN())))</formula>
    </cfRule>
  </conditionalFormatting>
  <conditionalFormatting sqref="Z21:AE21">
    <cfRule type="expression" dxfId="348" priority="454">
      <formula>INDIRECT(ADDRESS(ROW(),COLUMN()))=TRUNC(INDIRECT(ADDRESS(ROW(),COLUMN())))</formula>
    </cfRule>
  </conditionalFormatting>
  <conditionalFormatting sqref="AF22">
    <cfRule type="expression" dxfId="347" priority="453">
      <formula>INDIRECT(ADDRESS(ROW(),COLUMN()))=TRUNC(INDIRECT(ADDRESS(ROW(),COLUMN())))</formula>
    </cfRule>
  </conditionalFormatting>
  <conditionalFormatting sqref="AF21">
    <cfRule type="expression" dxfId="346" priority="452">
      <formula>INDIRECT(ADDRESS(ROW(),COLUMN()))=TRUNC(INDIRECT(ADDRESS(ROW(),COLUMN())))</formula>
    </cfRule>
  </conditionalFormatting>
  <conditionalFormatting sqref="AG22:AL22">
    <cfRule type="expression" dxfId="345" priority="451">
      <formula>INDIRECT(ADDRESS(ROW(),COLUMN()))=TRUNC(INDIRECT(ADDRESS(ROW(),COLUMN())))</formula>
    </cfRule>
  </conditionalFormatting>
  <conditionalFormatting sqref="AG21:AL21">
    <cfRule type="expression" dxfId="344" priority="450">
      <formula>INDIRECT(ADDRESS(ROW(),COLUMN()))=TRUNC(INDIRECT(ADDRESS(ROW(),COLUMN())))</formula>
    </cfRule>
  </conditionalFormatting>
  <conditionalFormatting sqref="AM22">
    <cfRule type="expression" dxfId="343" priority="449">
      <formula>INDIRECT(ADDRESS(ROW(),COLUMN()))=TRUNC(INDIRECT(ADDRESS(ROW(),COLUMN())))</formula>
    </cfRule>
  </conditionalFormatting>
  <conditionalFormatting sqref="AM21">
    <cfRule type="expression" dxfId="342" priority="448">
      <formula>INDIRECT(ADDRESS(ROW(),COLUMN()))=TRUNC(INDIRECT(ADDRESS(ROW(),COLUMN())))</formula>
    </cfRule>
  </conditionalFormatting>
  <conditionalFormatting sqref="AN22:AS22">
    <cfRule type="expression" dxfId="341" priority="447">
      <formula>INDIRECT(ADDRESS(ROW(),COLUMN()))=TRUNC(INDIRECT(ADDRESS(ROW(),COLUMN())))</formula>
    </cfRule>
  </conditionalFormatting>
  <conditionalFormatting sqref="AN21:AS21">
    <cfRule type="expression" dxfId="340" priority="446">
      <formula>INDIRECT(ADDRESS(ROW(),COLUMN()))=TRUNC(INDIRECT(ADDRESS(ROW(),COLUMN())))</formula>
    </cfRule>
  </conditionalFormatting>
  <conditionalFormatting sqref="AT22">
    <cfRule type="expression" dxfId="339" priority="445">
      <formula>INDIRECT(ADDRESS(ROW(),COLUMN()))=TRUNC(INDIRECT(ADDRESS(ROW(),COLUMN())))</formula>
    </cfRule>
  </conditionalFormatting>
  <conditionalFormatting sqref="AT21">
    <cfRule type="expression" dxfId="338" priority="444">
      <formula>INDIRECT(ADDRESS(ROW(),COLUMN()))=TRUNC(INDIRECT(ADDRESS(ROW(),COLUMN())))</formula>
    </cfRule>
  </conditionalFormatting>
  <conditionalFormatting sqref="AU22:AV22">
    <cfRule type="expression" dxfId="337" priority="443">
      <formula>INDIRECT(ADDRESS(ROW(),COLUMN()))=TRUNC(INDIRECT(ADDRESS(ROW(),COLUMN())))</formula>
    </cfRule>
  </conditionalFormatting>
  <conditionalFormatting sqref="AU21:AV21">
    <cfRule type="expression" dxfId="336" priority="442">
      <formula>INDIRECT(ADDRESS(ROW(),COLUMN()))=TRUNC(INDIRECT(ADDRESS(ROW(),COLUMN())))</formula>
    </cfRule>
  </conditionalFormatting>
  <conditionalFormatting sqref="R25">
    <cfRule type="expression" dxfId="335" priority="441">
      <formula>INDIRECT(ADDRESS(ROW(),COLUMN()))=TRUNC(INDIRECT(ADDRESS(ROW(),COLUMN())))</formula>
    </cfRule>
  </conditionalFormatting>
  <conditionalFormatting sqref="R24">
    <cfRule type="expression" dxfId="334" priority="440">
      <formula>INDIRECT(ADDRESS(ROW(),COLUMN()))=TRUNC(INDIRECT(ADDRESS(ROW(),COLUMN())))</formula>
    </cfRule>
  </conditionalFormatting>
  <conditionalFormatting sqref="S25:X25">
    <cfRule type="expression" dxfId="333" priority="439">
      <formula>INDIRECT(ADDRESS(ROW(),COLUMN()))=TRUNC(INDIRECT(ADDRESS(ROW(),COLUMN())))</formula>
    </cfRule>
  </conditionalFormatting>
  <conditionalFormatting sqref="S24:X24">
    <cfRule type="expression" dxfId="332" priority="438">
      <formula>INDIRECT(ADDRESS(ROW(),COLUMN()))=TRUNC(INDIRECT(ADDRESS(ROW(),COLUMN())))</formula>
    </cfRule>
  </conditionalFormatting>
  <conditionalFormatting sqref="AW24:AZ25">
    <cfRule type="expression" dxfId="331" priority="437">
      <formula>INDIRECT(ADDRESS(ROW(),COLUMN()))=TRUNC(INDIRECT(ADDRESS(ROW(),COLUMN())))</formula>
    </cfRule>
  </conditionalFormatting>
  <conditionalFormatting sqref="Y25">
    <cfRule type="expression" dxfId="330" priority="436">
      <formula>INDIRECT(ADDRESS(ROW(),COLUMN()))=TRUNC(INDIRECT(ADDRESS(ROW(),COLUMN())))</formula>
    </cfRule>
  </conditionalFormatting>
  <conditionalFormatting sqref="Y24">
    <cfRule type="expression" dxfId="329" priority="435">
      <formula>INDIRECT(ADDRESS(ROW(),COLUMN()))=TRUNC(INDIRECT(ADDRESS(ROW(),COLUMN())))</formula>
    </cfRule>
  </conditionalFormatting>
  <conditionalFormatting sqref="Z25:AE25">
    <cfRule type="expression" dxfId="328" priority="434">
      <formula>INDIRECT(ADDRESS(ROW(),COLUMN()))=TRUNC(INDIRECT(ADDRESS(ROW(),COLUMN())))</formula>
    </cfRule>
  </conditionalFormatting>
  <conditionalFormatting sqref="Z24:AE24">
    <cfRule type="expression" dxfId="327" priority="433">
      <formula>INDIRECT(ADDRESS(ROW(),COLUMN()))=TRUNC(INDIRECT(ADDRESS(ROW(),COLUMN())))</formula>
    </cfRule>
  </conditionalFormatting>
  <conditionalFormatting sqref="AF25">
    <cfRule type="expression" dxfId="326" priority="432">
      <formula>INDIRECT(ADDRESS(ROW(),COLUMN()))=TRUNC(INDIRECT(ADDRESS(ROW(),COLUMN())))</formula>
    </cfRule>
  </conditionalFormatting>
  <conditionalFormatting sqref="AF24">
    <cfRule type="expression" dxfId="325" priority="431">
      <formula>INDIRECT(ADDRESS(ROW(),COLUMN()))=TRUNC(INDIRECT(ADDRESS(ROW(),COLUMN())))</formula>
    </cfRule>
  </conditionalFormatting>
  <conditionalFormatting sqref="AG25:AL25">
    <cfRule type="expression" dxfId="324" priority="430">
      <formula>INDIRECT(ADDRESS(ROW(),COLUMN()))=TRUNC(INDIRECT(ADDRESS(ROW(),COLUMN())))</formula>
    </cfRule>
  </conditionalFormatting>
  <conditionalFormatting sqref="AG24:AL24">
    <cfRule type="expression" dxfId="323" priority="429">
      <formula>INDIRECT(ADDRESS(ROW(),COLUMN()))=TRUNC(INDIRECT(ADDRESS(ROW(),COLUMN())))</formula>
    </cfRule>
  </conditionalFormatting>
  <conditionalFormatting sqref="AM25">
    <cfRule type="expression" dxfId="322" priority="428">
      <formula>INDIRECT(ADDRESS(ROW(),COLUMN()))=TRUNC(INDIRECT(ADDRESS(ROW(),COLUMN())))</formula>
    </cfRule>
  </conditionalFormatting>
  <conditionalFormatting sqref="AM24">
    <cfRule type="expression" dxfId="321" priority="427">
      <formula>INDIRECT(ADDRESS(ROW(),COLUMN()))=TRUNC(INDIRECT(ADDRESS(ROW(),COLUMN())))</formula>
    </cfRule>
  </conditionalFormatting>
  <conditionalFormatting sqref="AN25:AS25">
    <cfRule type="expression" dxfId="320" priority="426">
      <formula>INDIRECT(ADDRESS(ROW(),COLUMN()))=TRUNC(INDIRECT(ADDRESS(ROW(),COLUMN())))</formula>
    </cfRule>
  </conditionalFormatting>
  <conditionalFormatting sqref="AN24:AS24">
    <cfRule type="expression" dxfId="319" priority="425">
      <formula>INDIRECT(ADDRESS(ROW(),COLUMN()))=TRUNC(INDIRECT(ADDRESS(ROW(),COLUMN())))</formula>
    </cfRule>
  </conditionalFormatting>
  <conditionalFormatting sqref="AT25">
    <cfRule type="expression" dxfId="318" priority="424">
      <formula>INDIRECT(ADDRESS(ROW(),COLUMN()))=TRUNC(INDIRECT(ADDRESS(ROW(),COLUMN())))</formula>
    </cfRule>
  </conditionalFormatting>
  <conditionalFormatting sqref="AT24">
    <cfRule type="expression" dxfId="317" priority="423">
      <formula>INDIRECT(ADDRESS(ROW(),COLUMN()))=TRUNC(INDIRECT(ADDRESS(ROW(),COLUMN())))</formula>
    </cfRule>
  </conditionalFormatting>
  <conditionalFormatting sqref="AU25:AV25">
    <cfRule type="expression" dxfId="316" priority="422">
      <formula>INDIRECT(ADDRESS(ROW(),COLUMN()))=TRUNC(INDIRECT(ADDRESS(ROW(),COLUMN())))</formula>
    </cfRule>
  </conditionalFormatting>
  <conditionalFormatting sqref="AU24:AV24">
    <cfRule type="expression" dxfId="315" priority="421">
      <formula>INDIRECT(ADDRESS(ROW(),COLUMN()))=TRUNC(INDIRECT(ADDRESS(ROW(),COLUMN())))</formula>
    </cfRule>
  </conditionalFormatting>
  <conditionalFormatting sqref="R28">
    <cfRule type="expression" dxfId="314" priority="420">
      <formula>INDIRECT(ADDRESS(ROW(),COLUMN()))=TRUNC(INDIRECT(ADDRESS(ROW(),COLUMN())))</formula>
    </cfRule>
  </conditionalFormatting>
  <conditionalFormatting sqref="R27">
    <cfRule type="expression" dxfId="313" priority="419">
      <formula>INDIRECT(ADDRESS(ROW(),COLUMN()))=TRUNC(INDIRECT(ADDRESS(ROW(),COLUMN())))</formula>
    </cfRule>
  </conditionalFormatting>
  <conditionalFormatting sqref="S28:X28">
    <cfRule type="expression" dxfId="312" priority="418">
      <formula>INDIRECT(ADDRESS(ROW(),COLUMN()))=TRUNC(INDIRECT(ADDRESS(ROW(),COLUMN())))</formula>
    </cfRule>
  </conditionalFormatting>
  <conditionalFormatting sqref="S27:X27">
    <cfRule type="expression" dxfId="311" priority="417">
      <formula>INDIRECT(ADDRESS(ROW(),COLUMN()))=TRUNC(INDIRECT(ADDRESS(ROW(),COLUMN())))</formula>
    </cfRule>
  </conditionalFormatting>
  <conditionalFormatting sqref="AW27:AZ28">
    <cfRule type="expression" dxfId="310" priority="416">
      <formula>INDIRECT(ADDRESS(ROW(),COLUMN()))=TRUNC(INDIRECT(ADDRESS(ROW(),COLUMN())))</formula>
    </cfRule>
  </conditionalFormatting>
  <conditionalFormatting sqref="Y28">
    <cfRule type="expression" dxfId="309" priority="415">
      <formula>INDIRECT(ADDRESS(ROW(),COLUMN()))=TRUNC(INDIRECT(ADDRESS(ROW(),COLUMN())))</formula>
    </cfRule>
  </conditionalFormatting>
  <conditionalFormatting sqref="Y27">
    <cfRule type="expression" dxfId="308" priority="414">
      <formula>INDIRECT(ADDRESS(ROW(),COLUMN()))=TRUNC(INDIRECT(ADDRESS(ROW(),COLUMN())))</formula>
    </cfRule>
  </conditionalFormatting>
  <conditionalFormatting sqref="Z28:AE28">
    <cfRule type="expression" dxfId="307" priority="413">
      <formula>INDIRECT(ADDRESS(ROW(),COLUMN()))=TRUNC(INDIRECT(ADDRESS(ROW(),COLUMN())))</formula>
    </cfRule>
  </conditionalFormatting>
  <conditionalFormatting sqref="Z27:AE27">
    <cfRule type="expression" dxfId="306" priority="412">
      <formula>INDIRECT(ADDRESS(ROW(),COLUMN()))=TRUNC(INDIRECT(ADDRESS(ROW(),COLUMN())))</formula>
    </cfRule>
  </conditionalFormatting>
  <conditionalFormatting sqref="AF28">
    <cfRule type="expression" dxfId="305" priority="411">
      <formula>INDIRECT(ADDRESS(ROW(),COLUMN()))=TRUNC(INDIRECT(ADDRESS(ROW(),COLUMN())))</formula>
    </cfRule>
  </conditionalFormatting>
  <conditionalFormatting sqref="AF27">
    <cfRule type="expression" dxfId="304" priority="410">
      <formula>INDIRECT(ADDRESS(ROW(),COLUMN()))=TRUNC(INDIRECT(ADDRESS(ROW(),COLUMN())))</formula>
    </cfRule>
  </conditionalFormatting>
  <conditionalFormatting sqref="AG28:AL28">
    <cfRule type="expression" dxfId="303" priority="409">
      <formula>INDIRECT(ADDRESS(ROW(),COLUMN()))=TRUNC(INDIRECT(ADDRESS(ROW(),COLUMN())))</formula>
    </cfRule>
  </conditionalFormatting>
  <conditionalFormatting sqref="AG27:AL27">
    <cfRule type="expression" dxfId="302" priority="408">
      <formula>INDIRECT(ADDRESS(ROW(),COLUMN()))=TRUNC(INDIRECT(ADDRESS(ROW(),COLUMN())))</formula>
    </cfRule>
  </conditionalFormatting>
  <conditionalFormatting sqref="AM28">
    <cfRule type="expression" dxfId="301" priority="407">
      <formula>INDIRECT(ADDRESS(ROW(),COLUMN()))=TRUNC(INDIRECT(ADDRESS(ROW(),COLUMN())))</formula>
    </cfRule>
  </conditionalFormatting>
  <conditionalFormatting sqref="AM27">
    <cfRule type="expression" dxfId="300" priority="406">
      <formula>INDIRECT(ADDRESS(ROW(),COLUMN()))=TRUNC(INDIRECT(ADDRESS(ROW(),COLUMN())))</formula>
    </cfRule>
  </conditionalFormatting>
  <conditionalFormatting sqref="AN28:AS28">
    <cfRule type="expression" dxfId="299" priority="405">
      <formula>INDIRECT(ADDRESS(ROW(),COLUMN()))=TRUNC(INDIRECT(ADDRESS(ROW(),COLUMN())))</formula>
    </cfRule>
  </conditionalFormatting>
  <conditionalFormatting sqref="AN27:AS27">
    <cfRule type="expression" dxfId="298" priority="404">
      <formula>INDIRECT(ADDRESS(ROW(),COLUMN()))=TRUNC(INDIRECT(ADDRESS(ROW(),COLUMN())))</formula>
    </cfRule>
  </conditionalFormatting>
  <conditionalFormatting sqref="AT28">
    <cfRule type="expression" dxfId="297" priority="403">
      <formula>INDIRECT(ADDRESS(ROW(),COLUMN()))=TRUNC(INDIRECT(ADDRESS(ROW(),COLUMN())))</formula>
    </cfRule>
  </conditionalFormatting>
  <conditionalFormatting sqref="AT27">
    <cfRule type="expression" dxfId="296" priority="402">
      <formula>INDIRECT(ADDRESS(ROW(),COLUMN()))=TRUNC(INDIRECT(ADDRESS(ROW(),COLUMN())))</formula>
    </cfRule>
  </conditionalFormatting>
  <conditionalFormatting sqref="AU28:AV28">
    <cfRule type="expression" dxfId="295" priority="401">
      <formula>INDIRECT(ADDRESS(ROW(),COLUMN()))=TRUNC(INDIRECT(ADDRESS(ROW(),COLUMN())))</formula>
    </cfRule>
  </conditionalFormatting>
  <conditionalFormatting sqref="AU27:AV27">
    <cfRule type="expression" dxfId="294" priority="400">
      <formula>INDIRECT(ADDRESS(ROW(),COLUMN()))=TRUNC(INDIRECT(ADDRESS(ROW(),COLUMN())))</formula>
    </cfRule>
  </conditionalFormatting>
  <conditionalFormatting sqref="R31">
    <cfRule type="expression" dxfId="293" priority="399">
      <formula>INDIRECT(ADDRESS(ROW(),COLUMN()))=TRUNC(INDIRECT(ADDRESS(ROW(),COLUMN())))</formula>
    </cfRule>
  </conditionalFormatting>
  <conditionalFormatting sqref="R30">
    <cfRule type="expression" dxfId="292" priority="398">
      <formula>INDIRECT(ADDRESS(ROW(),COLUMN()))=TRUNC(INDIRECT(ADDRESS(ROW(),COLUMN())))</formula>
    </cfRule>
  </conditionalFormatting>
  <conditionalFormatting sqref="S31:X31">
    <cfRule type="expression" dxfId="291" priority="397">
      <formula>INDIRECT(ADDRESS(ROW(),COLUMN()))=TRUNC(INDIRECT(ADDRESS(ROW(),COLUMN())))</formula>
    </cfRule>
  </conditionalFormatting>
  <conditionalFormatting sqref="S30:X30">
    <cfRule type="expression" dxfId="290" priority="396">
      <formula>INDIRECT(ADDRESS(ROW(),COLUMN()))=TRUNC(INDIRECT(ADDRESS(ROW(),COLUMN())))</formula>
    </cfRule>
  </conditionalFormatting>
  <conditionalFormatting sqref="AW30:AZ31">
    <cfRule type="expression" dxfId="289" priority="395">
      <formula>INDIRECT(ADDRESS(ROW(),COLUMN()))=TRUNC(INDIRECT(ADDRESS(ROW(),COLUMN())))</formula>
    </cfRule>
  </conditionalFormatting>
  <conditionalFormatting sqref="Y31">
    <cfRule type="expression" dxfId="288" priority="394">
      <formula>INDIRECT(ADDRESS(ROW(),COLUMN()))=TRUNC(INDIRECT(ADDRESS(ROW(),COLUMN())))</formula>
    </cfRule>
  </conditionalFormatting>
  <conditionalFormatting sqref="Y30">
    <cfRule type="expression" dxfId="287" priority="393">
      <formula>INDIRECT(ADDRESS(ROW(),COLUMN()))=TRUNC(INDIRECT(ADDRESS(ROW(),COLUMN())))</formula>
    </cfRule>
  </conditionalFormatting>
  <conditionalFormatting sqref="Z31:AE31">
    <cfRule type="expression" dxfId="286" priority="392">
      <formula>INDIRECT(ADDRESS(ROW(),COLUMN()))=TRUNC(INDIRECT(ADDRESS(ROW(),COLUMN())))</formula>
    </cfRule>
  </conditionalFormatting>
  <conditionalFormatting sqref="Z30:AE30">
    <cfRule type="expression" dxfId="285" priority="391">
      <formula>INDIRECT(ADDRESS(ROW(),COLUMN()))=TRUNC(INDIRECT(ADDRESS(ROW(),COLUMN())))</formula>
    </cfRule>
  </conditionalFormatting>
  <conditionalFormatting sqref="AF31">
    <cfRule type="expression" dxfId="284" priority="390">
      <formula>INDIRECT(ADDRESS(ROW(),COLUMN()))=TRUNC(INDIRECT(ADDRESS(ROW(),COLUMN())))</formula>
    </cfRule>
  </conditionalFormatting>
  <conditionalFormatting sqref="AF30">
    <cfRule type="expression" dxfId="283" priority="389">
      <formula>INDIRECT(ADDRESS(ROW(),COLUMN()))=TRUNC(INDIRECT(ADDRESS(ROW(),COLUMN())))</formula>
    </cfRule>
  </conditionalFormatting>
  <conditionalFormatting sqref="AG31:AL31">
    <cfRule type="expression" dxfId="282" priority="388">
      <formula>INDIRECT(ADDRESS(ROW(),COLUMN()))=TRUNC(INDIRECT(ADDRESS(ROW(),COLUMN())))</formula>
    </cfRule>
  </conditionalFormatting>
  <conditionalFormatting sqref="AG30:AL30">
    <cfRule type="expression" dxfId="281" priority="387">
      <formula>INDIRECT(ADDRESS(ROW(),COLUMN()))=TRUNC(INDIRECT(ADDRESS(ROW(),COLUMN())))</formula>
    </cfRule>
  </conditionalFormatting>
  <conditionalFormatting sqref="AM31">
    <cfRule type="expression" dxfId="280" priority="386">
      <formula>INDIRECT(ADDRESS(ROW(),COLUMN()))=TRUNC(INDIRECT(ADDRESS(ROW(),COLUMN())))</formula>
    </cfRule>
  </conditionalFormatting>
  <conditionalFormatting sqref="AM30">
    <cfRule type="expression" dxfId="279" priority="385">
      <formula>INDIRECT(ADDRESS(ROW(),COLUMN()))=TRUNC(INDIRECT(ADDRESS(ROW(),COLUMN())))</formula>
    </cfRule>
  </conditionalFormatting>
  <conditionalFormatting sqref="AN31:AS31">
    <cfRule type="expression" dxfId="278" priority="384">
      <formula>INDIRECT(ADDRESS(ROW(),COLUMN()))=TRUNC(INDIRECT(ADDRESS(ROW(),COLUMN())))</formula>
    </cfRule>
  </conditionalFormatting>
  <conditionalFormatting sqref="AN30:AS30">
    <cfRule type="expression" dxfId="277" priority="383">
      <formula>INDIRECT(ADDRESS(ROW(),COLUMN()))=TRUNC(INDIRECT(ADDRESS(ROW(),COLUMN())))</formula>
    </cfRule>
  </conditionalFormatting>
  <conditionalFormatting sqref="AT31">
    <cfRule type="expression" dxfId="276" priority="382">
      <formula>INDIRECT(ADDRESS(ROW(),COLUMN()))=TRUNC(INDIRECT(ADDRESS(ROW(),COLUMN())))</formula>
    </cfRule>
  </conditionalFormatting>
  <conditionalFormatting sqref="AT30">
    <cfRule type="expression" dxfId="275" priority="381">
      <formula>INDIRECT(ADDRESS(ROW(),COLUMN()))=TRUNC(INDIRECT(ADDRESS(ROW(),COLUMN())))</formula>
    </cfRule>
  </conditionalFormatting>
  <conditionalFormatting sqref="AU31:AV31">
    <cfRule type="expression" dxfId="274" priority="380">
      <formula>INDIRECT(ADDRESS(ROW(),COLUMN()))=TRUNC(INDIRECT(ADDRESS(ROW(),COLUMN())))</formula>
    </cfRule>
  </conditionalFormatting>
  <conditionalFormatting sqref="AU30:AV30">
    <cfRule type="expression" dxfId="273" priority="379">
      <formula>INDIRECT(ADDRESS(ROW(),COLUMN()))=TRUNC(INDIRECT(ADDRESS(ROW(),COLUMN())))</formula>
    </cfRule>
  </conditionalFormatting>
  <conditionalFormatting sqref="R34">
    <cfRule type="expression" dxfId="272" priority="378">
      <formula>INDIRECT(ADDRESS(ROW(),COLUMN()))=TRUNC(INDIRECT(ADDRESS(ROW(),COLUMN())))</formula>
    </cfRule>
  </conditionalFormatting>
  <conditionalFormatting sqref="R33">
    <cfRule type="expression" dxfId="271" priority="377">
      <formula>INDIRECT(ADDRESS(ROW(),COLUMN()))=TRUNC(INDIRECT(ADDRESS(ROW(),COLUMN())))</formula>
    </cfRule>
  </conditionalFormatting>
  <conditionalFormatting sqref="S34:X34">
    <cfRule type="expression" dxfId="270" priority="376">
      <formula>INDIRECT(ADDRESS(ROW(),COLUMN()))=TRUNC(INDIRECT(ADDRESS(ROW(),COLUMN())))</formula>
    </cfRule>
  </conditionalFormatting>
  <conditionalFormatting sqref="S33:X33">
    <cfRule type="expression" dxfId="269" priority="375">
      <formula>INDIRECT(ADDRESS(ROW(),COLUMN()))=TRUNC(INDIRECT(ADDRESS(ROW(),COLUMN())))</formula>
    </cfRule>
  </conditionalFormatting>
  <conditionalFormatting sqref="AW33:AZ34">
    <cfRule type="expression" dxfId="268" priority="374">
      <formula>INDIRECT(ADDRESS(ROW(),COLUMN()))=TRUNC(INDIRECT(ADDRESS(ROW(),COLUMN())))</formula>
    </cfRule>
  </conditionalFormatting>
  <conditionalFormatting sqref="Y34">
    <cfRule type="expression" dxfId="267" priority="373">
      <formula>INDIRECT(ADDRESS(ROW(),COLUMN()))=TRUNC(INDIRECT(ADDRESS(ROW(),COLUMN())))</formula>
    </cfRule>
  </conditionalFormatting>
  <conditionalFormatting sqref="Y33">
    <cfRule type="expression" dxfId="266" priority="372">
      <formula>INDIRECT(ADDRESS(ROW(),COLUMN()))=TRUNC(INDIRECT(ADDRESS(ROW(),COLUMN())))</formula>
    </cfRule>
  </conditionalFormatting>
  <conditionalFormatting sqref="Z34:AE34">
    <cfRule type="expression" dxfId="265" priority="371">
      <formula>INDIRECT(ADDRESS(ROW(),COLUMN()))=TRUNC(INDIRECT(ADDRESS(ROW(),COLUMN())))</formula>
    </cfRule>
  </conditionalFormatting>
  <conditionalFormatting sqref="Z33:AE33">
    <cfRule type="expression" dxfId="264" priority="370">
      <formula>INDIRECT(ADDRESS(ROW(),COLUMN()))=TRUNC(INDIRECT(ADDRESS(ROW(),COLUMN())))</formula>
    </cfRule>
  </conditionalFormatting>
  <conditionalFormatting sqref="AF34">
    <cfRule type="expression" dxfId="263" priority="369">
      <formula>INDIRECT(ADDRESS(ROW(),COLUMN()))=TRUNC(INDIRECT(ADDRESS(ROW(),COLUMN())))</formula>
    </cfRule>
  </conditionalFormatting>
  <conditionalFormatting sqref="AF33">
    <cfRule type="expression" dxfId="262" priority="368">
      <formula>INDIRECT(ADDRESS(ROW(),COLUMN()))=TRUNC(INDIRECT(ADDRESS(ROW(),COLUMN())))</formula>
    </cfRule>
  </conditionalFormatting>
  <conditionalFormatting sqref="AG34:AL34">
    <cfRule type="expression" dxfId="261" priority="367">
      <formula>INDIRECT(ADDRESS(ROW(),COLUMN()))=TRUNC(INDIRECT(ADDRESS(ROW(),COLUMN())))</formula>
    </cfRule>
  </conditionalFormatting>
  <conditionalFormatting sqref="AG33:AL33">
    <cfRule type="expression" dxfId="260" priority="366">
      <formula>INDIRECT(ADDRESS(ROW(),COLUMN()))=TRUNC(INDIRECT(ADDRESS(ROW(),COLUMN())))</formula>
    </cfRule>
  </conditionalFormatting>
  <conditionalFormatting sqref="AM34">
    <cfRule type="expression" dxfId="259" priority="365">
      <formula>INDIRECT(ADDRESS(ROW(),COLUMN()))=TRUNC(INDIRECT(ADDRESS(ROW(),COLUMN())))</formula>
    </cfRule>
  </conditionalFormatting>
  <conditionalFormatting sqref="AM33">
    <cfRule type="expression" dxfId="258" priority="364">
      <formula>INDIRECT(ADDRESS(ROW(),COLUMN()))=TRUNC(INDIRECT(ADDRESS(ROW(),COLUMN())))</formula>
    </cfRule>
  </conditionalFormatting>
  <conditionalFormatting sqref="AN34:AS34">
    <cfRule type="expression" dxfId="257" priority="363">
      <formula>INDIRECT(ADDRESS(ROW(),COLUMN()))=TRUNC(INDIRECT(ADDRESS(ROW(),COLUMN())))</formula>
    </cfRule>
  </conditionalFormatting>
  <conditionalFormatting sqref="AN33:AS33">
    <cfRule type="expression" dxfId="256" priority="362">
      <formula>INDIRECT(ADDRESS(ROW(),COLUMN()))=TRUNC(INDIRECT(ADDRESS(ROW(),COLUMN())))</formula>
    </cfRule>
  </conditionalFormatting>
  <conditionalFormatting sqref="AT34">
    <cfRule type="expression" dxfId="255" priority="361">
      <formula>INDIRECT(ADDRESS(ROW(),COLUMN()))=TRUNC(INDIRECT(ADDRESS(ROW(),COLUMN())))</formula>
    </cfRule>
  </conditionalFormatting>
  <conditionalFormatting sqref="AT33">
    <cfRule type="expression" dxfId="254" priority="360">
      <formula>INDIRECT(ADDRESS(ROW(),COLUMN()))=TRUNC(INDIRECT(ADDRESS(ROW(),COLUMN())))</formula>
    </cfRule>
  </conditionalFormatting>
  <conditionalFormatting sqref="AU34:AV34">
    <cfRule type="expression" dxfId="253" priority="359">
      <formula>INDIRECT(ADDRESS(ROW(),COLUMN()))=TRUNC(INDIRECT(ADDRESS(ROW(),COLUMN())))</formula>
    </cfRule>
  </conditionalFormatting>
  <conditionalFormatting sqref="AU33:AV33">
    <cfRule type="expression" dxfId="252" priority="358">
      <formula>INDIRECT(ADDRESS(ROW(),COLUMN()))=TRUNC(INDIRECT(ADDRESS(ROW(),COLUMN())))</formula>
    </cfRule>
  </conditionalFormatting>
  <conditionalFormatting sqref="R37">
    <cfRule type="expression" dxfId="251" priority="357">
      <formula>INDIRECT(ADDRESS(ROW(),COLUMN()))=TRUNC(INDIRECT(ADDRESS(ROW(),COLUMN())))</formula>
    </cfRule>
  </conditionalFormatting>
  <conditionalFormatting sqref="R36">
    <cfRule type="expression" dxfId="250" priority="356">
      <formula>INDIRECT(ADDRESS(ROW(),COLUMN()))=TRUNC(INDIRECT(ADDRESS(ROW(),COLUMN())))</formula>
    </cfRule>
  </conditionalFormatting>
  <conditionalFormatting sqref="S37:X37">
    <cfRule type="expression" dxfId="249" priority="355">
      <formula>INDIRECT(ADDRESS(ROW(),COLUMN()))=TRUNC(INDIRECT(ADDRESS(ROW(),COLUMN())))</formula>
    </cfRule>
  </conditionalFormatting>
  <conditionalFormatting sqref="S36:X36">
    <cfRule type="expression" dxfId="248" priority="354">
      <formula>INDIRECT(ADDRESS(ROW(),COLUMN()))=TRUNC(INDIRECT(ADDRESS(ROW(),COLUMN())))</formula>
    </cfRule>
  </conditionalFormatting>
  <conditionalFormatting sqref="AW36:AZ37">
    <cfRule type="expression" dxfId="247" priority="353">
      <formula>INDIRECT(ADDRESS(ROW(),COLUMN()))=TRUNC(INDIRECT(ADDRESS(ROW(),COLUMN())))</formula>
    </cfRule>
  </conditionalFormatting>
  <conditionalFormatting sqref="Y37">
    <cfRule type="expression" dxfId="246" priority="352">
      <formula>INDIRECT(ADDRESS(ROW(),COLUMN()))=TRUNC(INDIRECT(ADDRESS(ROW(),COLUMN())))</formula>
    </cfRule>
  </conditionalFormatting>
  <conditionalFormatting sqref="Y36">
    <cfRule type="expression" dxfId="245" priority="351">
      <formula>INDIRECT(ADDRESS(ROW(),COLUMN()))=TRUNC(INDIRECT(ADDRESS(ROW(),COLUMN())))</formula>
    </cfRule>
  </conditionalFormatting>
  <conditionalFormatting sqref="Z37:AE37">
    <cfRule type="expression" dxfId="244" priority="350">
      <formula>INDIRECT(ADDRESS(ROW(),COLUMN()))=TRUNC(INDIRECT(ADDRESS(ROW(),COLUMN())))</formula>
    </cfRule>
  </conditionalFormatting>
  <conditionalFormatting sqref="Z36:AE36">
    <cfRule type="expression" dxfId="243" priority="349">
      <formula>INDIRECT(ADDRESS(ROW(),COLUMN()))=TRUNC(INDIRECT(ADDRESS(ROW(),COLUMN())))</formula>
    </cfRule>
  </conditionalFormatting>
  <conditionalFormatting sqref="AF37">
    <cfRule type="expression" dxfId="242" priority="348">
      <formula>INDIRECT(ADDRESS(ROW(),COLUMN()))=TRUNC(INDIRECT(ADDRESS(ROW(),COLUMN())))</formula>
    </cfRule>
  </conditionalFormatting>
  <conditionalFormatting sqref="AF36">
    <cfRule type="expression" dxfId="241" priority="347">
      <formula>INDIRECT(ADDRESS(ROW(),COLUMN()))=TRUNC(INDIRECT(ADDRESS(ROW(),COLUMN())))</formula>
    </cfRule>
  </conditionalFormatting>
  <conditionalFormatting sqref="AG37:AL37">
    <cfRule type="expression" dxfId="240" priority="346">
      <formula>INDIRECT(ADDRESS(ROW(),COLUMN()))=TRUNC(INDIRECT(ADDRESS(ROW(),COLUMN())))</formula>
    </cfRule>
  </conditionalFormatting>
  <conditionalFormatting sqref="AG36:AL36">
    <cfRule type="expression" dxfId="239" priority="345">
      <formula>INDIRECT(ADDRESS(ROW(),COLUMN()))=TRUNC(INDIRECT(ADDRESS(ROW(),COLUMN())))</formula>
    </cfRule>
  </conditionalFormatting>
  <conditionalFormatting sqref="AM37">
    <cfRule type="expression" dxfId="238" priority="344">
      <formula>INDIRECT(ADDRESS(ROW(),COLUMN()))=TRUNC(INDIRECT(ADDRESS(ROW(),COLUMN())))</formula>
    </cfRule>
  </conditionalFormatting>
  <conditionalFormatting sqref="AM36">
    <cfRule type="expression" dxfId="237" priority="343">
      <formula>INDIRECT(ADDRESS(ROW(),COLUMN()))=TRUNC(INDIRECT(ADDRESS(ROW(),COLUMN())))</formula>
    </cfRule>
  </conditionalFormatting>
  <conditionalFormatting sqref="AN37:AS37">
    <cfRule type="expression" dxfId="236" priority="342">
      <formula>INDIRECT(ADDRESS(ROW(),COLUMN()))=TRUNC(INDIRECT(ADDRESS(ROW(),COLUMN())))</formula>
    </cfRule>
  </conditionalFormatting>
  <conditionalFormatting sqref="AN36:AS36">
    <cfRule type="expression" dxfId="235" priority="341">
      <formula>INDIRECT(ADDRESS(ROW(),COLUMN()))=TRUNC(INDIRECT(ADDRESS(ROW(),COLUMN())))</formula>
    </cfRule>
  </conditionalFormatting>
  <conditionalFormatting sqref="AT37">
    <cfRule type="expression" dxfId="234" priority="340">
      <formula>INDIRECT(ADDRESS(ROW(),COLUMN()))=TRUNC(INDIRECT(ADDRESS(ROW(),COLUMN())))</formula>
    </cfRule>
  </conditionalFormatting>
  <conditionalFormatting sqref="AT36">
    <cfRule type="expression" dxfId="233" priority="339">
      <formula>INDIRECT(ADDRESS(ROW(),COLUMN()))=TRUNC(INDIRECT(ADDRESS(ROW(),COLUMN())))</formula>
    </cfRule>
  </conditionalFormatting>
  <conditionalFormatting sqref="AU37:AV37">
    <cfRule type="expression" dxfId="232" priority="338">
      <formula>INDIRECT(ADDRESS(ROW(),COLUMN()))=TRUNC(INDIRECT(ADDRESS(ROW(),COLUMN())))</formula>
    </cfRule>
  </conditionalFormatting>
  <conditionalFormatting sqref="AU36:AV36">
    <cfRule type="expression" dxfId="231" priority="337">
      <formula>INDIRECT(ADDRESS(ROW(),COLUMN()))=TRUNC(INDIRECT(ADDRESS(ROW(),COLUMN())))</formula>
    </cfRule>
  </conditionalFormatting>
  <conditionalFormatting sqref="R40">
    <cfRule type="expression" dxfId="230" priority="336">
      <formula>INDIRECT(ADDRESS(ROW(),COLUMN()))=TRUNC(INDIRECT(ADDRESS(ROW(),COLUMN())))</formula>
    </cfRule>
  </conditionalFormatting>
  <conditionalFormatting sqref="R39">
    <cfRule type="expression" dxfId="229" priority="335">
      <formula>INDIRECT(ADDRESS(ROW(),COLUMN()))=TRUNC(INDIRECT(ADDRESS(ROW(),COLUMN())))</formula>
    </cfRule>
  </conditionalFormatting>
  <conditionalFormatting sqref="S40:X40">
    <cfRule type="expression" dxfId="228" priority="334">
      <formula>INDIRECT(ADDRESS(ROW(),COLUMN()))=TRUNC(INDIRECT(ADDRESS(ROW(),COLUMN())))</formula>
    </cfRule>
  </conditionalFormatting>
  <conditionalFormatting sqref="S39:X39">
    <cfRule type="expression" dxfId="227" priority="333">
      <formula>INDIRECT(ADDRESS(ROW(),COLUMN()))=TRUNC(INDIRECT(ADDRESS(ROW(),COLUMN())))</formula>
    </cfRule>
  </conditionalFormatting>
  <conditionalFormatting sqref="AW39:AZ40">
    <cfRule type="expression" dxfId="226" priority="332">
      <formula>INDIRECT(ADDRESS(ROW(),COLUMN()))=TRUNC(INDIRECT(ADDRESS(ROW(),COLUMN())))</formula>
    </cfRule>
  </conditionalFormatting>
  <conditionalFormatting sqref="Y40">
    <cfRule type="expression" dxfId="225" priority="331">
      <formula>INDIRECT(ADDRESS(ROW(),COLUMN()))=TRUNC(INDIRECT(ADDRESS(ROW(),COLUMN())))</formula>
    </cfRule>
  </conditionalFormatting>
  <conditionalFormatting sqref="Y39">
    <cfRule type="expression" dxfId="224" priority="330">
      <formula>INDIRECT(ADDRESS(ROW(),COLUMN()))=TRUNC(INDIRECT(ADDRESS(ROW(),COLUMN())))</formula>
    </cfRule>
  </conditionalFormatting>
  <conditionalFormatting sqref="Z40:AE40">
    <cfRule type="expression" dxfId="223" priority="329">
      <formula>INDIRECT(ADDRESS(ROW(),COLUMN()))=TRUNC(INDIRECT(ADDRESS(ROW(),COLUMN())))</formula>
    </cfRule>
  </conditionalFormatting>
  <conditionalFormatting sqref="Z39:AE39">
    <cfRule type="expression" dxfId="222" priority="328">
      <formula>INDIRECT(ADDRESS(ROW(),COLUMN()))=TRUNC(INDIRECT(ADDRESS(ROW(),COLUMN())))</formula>
    </cfRule>
  </conditionalFormatting>
  <conditionalFormatting sqref="AF40">
    <cfRule type="expression" dxfId="221" priority="327">
      <formula>INDIRECT(ADDRESS(ROW(),COLUMN()))=TRUNC(INDIRECT(ADDRESS(ROW(),COLUMN())))</formula>
    </cfRule>
  </conditionalFormatting>
  <conditionalFormatting sqref="AF39">
    <cfRule type="expression" dxfId="220" priority="326">
      <formula>INDIRECT(ADDRESS(ROW(),COLUMN()))=TRUNC(INDIRECT(ADDRESS(ROW(),COLUMN())))</formula>
    </cfRule>
  </conditionalFormatting>
  <conditionalFormatting sqref="AG40:AL40">
    <cfRule type="expression" dxfId="219" priority="325">
      <formula>INDIRECT(ADDRESS(ROW(),COLUMN()))=TRUNC(INDIRECT(ADDRESS(ROW(),COLUMN())))</formula>
    </cfRule>
  </conditionalFormatting>
  <conditionalFormatting sqref="AG39:AL39">
    <cfRule type="expression" dxfId="218" priority="324">
      <formula>INDIRECT(ADDRESS(ROW(),COLUMN()))=TRUNC(INDIRECT(ADDRESS(ROW(),COLUMN())))</formula>
    </cfRule>
  </conditionalFormatting>
  <conditionalFormatting sqref="AM40">
    <cfRule type="expression" dxfId="217" priority="323">
      <formula>INDIRECT(ADDRESS(ROW(),COLUMN()))=TRUNC(INDIRECT(ADDRESS(ROW(),COLUMN())))</formula>
    </cfRule>
  </conditionalFormatting>
  <conditionalFormatting sqref="AM39">
    <cfRule type="expression" dxfId="216" priority="322">
      <formula>INDIRECT(ADDRESS(ROW(),COLUMN()))=TRUNC(INDIRECT(ADDRESS(ROW(),COLUMN())))</formula>
    </cfRule>
  </conditionalFormatting>
  <conditionalFormatting sqref="AN40:AS40">
    <cfRule type="expression" dxfId="215" priority="321">
      <formula>INDIRECT(ADDRESS(ROW(),COLUMN()))=TRUNC(INDIRECT(ADDRESS(ROW(),COLUMN())))</formula>
    </cfRule>
  </conditionalFormatting>
  <conditionalFormatting sqref="AN39:AS39">
    <cfRule type="expression" dxfId="214" priority="320">
      <formula>INDIRECT(ADDRESS(ROW(),COLUMN()))=TRUNC(INDIRECT(ADDRESS(ROW(),COLUMN())))</formula>
    </cfRule>
  </conditionalFormatting>
  <conditionalFormatting sqref="AT40">
    <cfRule type="expression" dxfId="213" priority="319">
      <formula>INDIRECT(ADDRESS(ROW(),COLUMN()))=TRUNC(INDIRECT(ADDRESS(ROW(),COLUMN())))</formula>
    </cfRule>
  </conditionalFormatting>
  <conditionalFormatting sqref="AT39">
    <cfRule type="expression" dxfId="212" priority="318">
      <formula>INDIRECT(ADDRESS(ROW(),COLUMN()))=TRUNC(INDIRECT(ADDRESS(ROW(),COLUMN())))</formula>
    </cfRule>
  </conditionalFormatting>
  <conditionalFormatting sqref="AU40:AV40">
    <cfRule type="expression" dxfId="211" priority="317">
      <formula>INDIRECT(ADDRESS(ROW(),COLUMN()))=TRUNC(INDIRECT(ADDRESS(ROW(),COLUMN())))</formula>
    </cfRule>
  </conditionalFormatting>
  <conditionalFormatting sqref="AU39:AV39">
    <cfRule type="expression" dxfId="210" priority="316">
      <formula>INDIRECT(ADDRESS(ROW(),COLUMN()))=TRUNC(INDIRECT(ADDRESS(ROW(),COLUMN())))</formula>
    </cfRule>
  </conditionalFormatting>
  <conditionalFormatting sqref="R43">
    <cfRule type="expression" dxfId="209" priority="315">
      <formula>INDIRECT(ADDRESS(ROW(),COLUMN()))=TRUNC(INDIRECT(ADDRESS(ROW(),COLUMN())))</formula>
    </cfRule>
  </conditionalFormatting>
  <conditionalFormatting sqref="R42">
    <cfRule type="expression" dxfId="208" priority="314">
      <formula>INDIRECT(ADDRESS(ROW(),COLUMN()))=TRUNC(INDIRECT(ADDRESS(ROW(),COLUMN())))</formula>
    </cfRule>
  </conditionalFormatting>
  <conditionalFormatting sqref="S43:X43">
    <cfRule type="expression" dxfId="207" priority="313">
      <formula>INDIRECT(ADDRESS(ROW(),COLUMN()))=TRUNC(INDIRECT(ADDRESS(ROW(),COLUMN())))</formula>
    </cfRule>
  </conditionalFormatting>
  <conditionalFormatting sqref="S42:X42">
    <cfRule type="expression" dxfId="206" priority="312">
      <formula>INDIRECT(ADDRESS(ROW(),COLUMN()))=TRUNC(INDIRECT(ADDRESS(ROW(),COLUMN())))</formula>
    </cfRule>
  </conditionalFormatting>
  <conditionalFormatting sqref="AW42:AZ43">
    <cfRule type="expression" dxfId="205" priority="311">
      <formula>INDIRECT(ADDRESS(ROW(),COLUMN()))=TRUNC(INDIRECT(ADDRESS(ROW(),COLUMN())))</formula>
    </cfRule>
  </conditionalFormatting>
  <conditionalFormatting sqref="Y43">
    <cfRule type="expression" dxfId="204" priority="310">
      <formula>INDIRECT(ADDRESS(ROW(),COLUMN()))=TRUNC(INDIRECT(ADDRESS(ROW(),COLUMN())))</formula>
    </cfRule>
  </conditionalFormatting>
  <conditionalFormatting sqref="Y42">
    <cfRule type="expression" dxfId="203" priority="309">
      <formula>INDIRECT(ADDRESS(ROW(),COLUMN()))=TRUNC(INDIRECT(ADDRESS(ROW(),COLUMN())))</formula>
    </cfRule>
  </conditionalFormatting>
  <conditionalFormatting sqref="Z43:AE43">
    <cfRule type="expression" dxfId="202" priority="308">
      <formula>INDIRECT(ADDRESS(ROW(),COLUMN()))=TRUNC(INDIRECT(ADDRESS(ROW(),COLUMN())))</formula>
    </cfRule>
  </conditionalFormatting>
  <conditionalFormatting sqref="Z42:AE42">
    <cfRule type="expression" dxfId="201" priority="307">
      <formula>INDIRECT(ADDRESS(ROW(),COLUMN()))=TRUNC(INDIRECT(ADDRESS(ROW(),COLUMN())))</formula>
    </cfRule>
  </conditionalFormatting>
  <conditionalFormatting sqref="AF43">
    <cfRule type="expression" dxfId="200" priority="306">
      <formula>INDIRECT(ADDRESS(ROW(),COLUMN()))=TRUNC(INDIRECT(ADDRESS(ROW(),COLUMN())))</formula>
    </cfRule>
  </conditionalFormatting>
  <conditionalFormatting sqref="AF42">
    <cfRule type="expression" dxfId="199" priority="305">
      <formula>INDIRECT(ADDRESS(ROW(),COLUMN()))=TRUNC(INDIRECT(ADDRESS(ROW(),COLUMN())))</formula>
    </cfRule>
  </conditionalFormatting>
  <conditionalFormatting sqref="AG43:AL43">
    <cfRule type="expression" dxfId="198" priority="304">
      <formula>INDIRECT(ADDRESS(ROW(),COLUMN()))=TRUNC(INDIRECT(ADDRESS(ROW(),COLUMN())))</formula>
    </cfRule>
  </conditionalFormatting>
  <conditionalFormatting sqref="AG42:AL42">
    <cfRule type="expression" dxfId="197" priority="303">
      <formula>INDIRECT(ADDRESS(ROW(),COLUMN()))=TRUNC(INDIRECT(ADDRESS(ROW(),COLUMN())))</formula>
    </cfRule>
  </conditionalFormatting>
  <conditionalFormatting sqref="AM43">
    <cfRule type="expression" dxfId="196" priority="302">
      <formula>INDIRECT(ADDRESS(ROW(),COLUMN()))=TRUNC(INDIRECT(ADDRESS(ROW(),COLUMN())))</formula>
    </cfRule>
  </conditionalFormatting>
  <conditionalFormatting sqref="AM42">
    <cfRule type="expression" dxfId="195" priority="301">
      <formula>INDIRECT(ADDRESS(ROW(),COLUMN()))=TRUNC(INDIRECT(ADDRESS(ROW(),COLUMN())))</formula>
    </cfRule>
  </conditionalFormatting>
  <conditionalFormatting sqref="AN43:AS43">
    <cfRule type="expression" dxfId="194" priority="300">
      <formula>INDIRECT(ADDRESS(ROW(),COLUMN()))=TRUNC(INDIRECT(ADDRESS(ROW(),COLUMN())))</formula>
    </cfRule>
  </conditionalFormatting>
  <conditionalFormatting sqref="AN42:AS42">
    <cfRule type="expression" dxfId="193" priority="299">
      <formula>INDIRECT(ADDRESS(ROW(),COLUMN()))=TRUNC(INDIRECT(ADDRESS(ROW(),COLUMN())))</formula>
    </cfRule>
  </conditionalFormatting>
  <conditionalFormatting sqref="AT43">
    <cfRule type="expression" dxfId="192" priority="298">
      <formula>INDIRECT(ADDRESS(ROW(),COLUMN()))=TRUNC(INDIRECT(ADDRESS(ROW(),COLUMN())))</formula>
    </cfRule>
  </conditionalFormatting>
  <conditionalFormatting sqref="AT42">
    <cfRule type="expression" dxfId="191" priority="297">
      <formula>INDIRECT(ADDRESS(ROW(),COLUMN()))=TRUNC(INDIRECT(ADDRESS(ROW(),COLUMN())))</formula>
    </cfRule>
  </conditionalFormatting>
  <conditionalFormatting sqref="AU43:AV43">
    <cfRule type="expression" dxfId="190" priority="296">
      <formula>INDIRECT(ADDRESS(ROW(),COLUMN()))=TRUNC(INDIRECT(ADDRESS(ROW(),COLUMN())))</formula>
    </cfRule>
  </conditionalFormatting>
  <conditionalFormatting sqref="AU42:AV42">
    <cfRule type="expression" dxfId="189" priority="295">
      <formula>INDIRECT(ADDRESS(ROW(),COLUMN()))=TRUNC(INDIRECT(ADDRESS(ROW(),COLUMN())))</formula>
    </cfRule>
  </conditionalFormatting>
  <conditionalFormatting sqref="R46">
    <cfRule type="expression" dxfId="188" priority="294">
      <formula>INDIRECT(ADDRESS(ROW(),COLUMN()))=TRUNC(INDIRECT(ADDRESS(ROW(),COLUMN())))</formula>
    </cfRule>
  </conditionalFormatting>
  <conditionalFormatting sqref="R45">
    <cfRule type="expression" dxfId="187" priority="293">
      <formula>INDIRECT(ADDRESS(ROW(),COLUMN()))=TRUNC(INDIRECT(ADDRESS(ROW(),COLUMN())))</formula>
    </cfRule>
  </conditionalFormatting>
  <conditionalFormatting sqref="S46:X46">
    <cfRule type="expression" dxfId="186" priority="292">
      <formula>INDIRECT(ADDRESS(ROW(),COLUMN()))=TRUNC(INDIRECT(ADDRESS(ROW(),COLUMN())))</formula>
    </cfRule>
  </conditionalFormatting>
  <conditionalFormatting sqref="S45:X45">
    <cfRule type="expression" dxfId="185" priority="291">
      <formula>INDIRECT(ADDRESS(ROW(),COLUMN()))=TRUNC(INDIRECT(ADDRESS(ROW(),COLUMN())))</formula>
    </cfRule>
  </conditionalFormatting>
  <conditionalFormatting sqref="AW45:AZ46">
    <cfRule type="expression" dxfId="184" priority="290">
      <formula>INDIRECT(ADDRESS(ROW(),COLUMN()))=TRUNC(INDIRECT(ADDRESS(ROW(),COLUMN())))</formula>
    </cfRule>
  </conditionalFormatting>
  <conditionalFormatting sqref="Y46">
    <cfRule type="expression" dxfId="183" priority="289">
      <formula>INDIRECT(ADDRESS(ROW(),COLUMN()))=TRUNC(INDIRECT(ADDRESS(ROW(),COLUMN())))</formula>
    </cfRule>
  </conditionalFormatting>
  <conditionalFormatting sqref="Y45">
    <cfRule type="expression" dxfId="182" priority="288">
      <formula>INDIRECT(ADDRESS(ROW(),COLUMN()))=TRUNC(INDIRECT(ADDRESS(ROW(),COLUMN())))</formula>
    </cfRule>
  </conditionalFormatting>
  <conditionalFormatting sqref="Z46:AE46">
    <cfRule type="expression" dxfId="181" priority="287">
      <formula>INDIRECT(ADDRESS(ROW(),COLUMN()))=TRUNC(INDIRECT(ADDRESS(ROW(),COLUMN())))</formula>
    </cfRule>
  </conditionalFormatting>
  <conditionalFormatting sqref="Z45:AE45">
    <cfRule type="expression" dxfId="180" priority="286">
      <formula>INDIRECT(ADDRESS(ROW(),COLUMN()))=TRUNC(INDIRECT(ADDRESS(ROW(),COLUMN())))</formula>
    </cfRule>
  </conditionalFormatting>
  <conditionalFormatting sqref="AF46">
    <cfRule type="expression" dxfId="179" priority="285">
      <formula>INDIRECT(ADDRESS(ROW(),COLUMN()))=TRUNC(INDIRECT(ADDRESS(ROW(),COLUMN())))</formula>
    </cfRule>
  </conditionalFormatting>
  <conditionalFormatting sqref="AF45">
    <cfRule type="expression" dxfId="178" priority="284">
      <formula>INDIRECT(ADDRESS(ROW(),COLUMN()))=TRUNC(INDIRECT(ADDRESS(ROW(),COLUMN())))</formula>
    </cfRule>
  </conditionalFormatting>
  <conditionalFormatting sqref="AG46:AL46">
    <cfRule type="expression" dxfId="177" priority="283">
      <formula>INDIRECT(ADDRESS(ROW(),COLUMN()))=TRUNC(INDIRECT(ADDRESS(ROW(),COLUMN())))</formula>
    </cfRule>
  </conditionalFormatting>
  <conditionalFormatting sqref="AG45:AL45">
    <cfRule type="expression" dxfId="176" priority="282">
      <formula>INDIRECT(ADDRESS(ROW(),COLUMN()))=TRUNC(INDIRECT(ADDRESS(ROW(),COLUMN())))</formula>
    </cfRule>
  </conditionalFormatting>
  <conditionalFormatting sqref="AM46">
    <cfRule type="expression" dxfId="175" priority="281">
      <formula>INDIRECT(ADDRESS(ROW(),COLUMN()))=TRUNC(INDIRECT(ADDRESS(ROW(),COLUMN())))</formula>
    </cfRule>
  </conditionalFormatting>
  <conditionalFormatting sqref="AM45">
    <cfRule type="expression" dxfId="174" priority="280">
      <formula>INDIRECT(ADDRESS(ROW(),COLUMN()))=TRUNC(INDIRECT(ADDRESS(ROW(),COLUMN())))</formula>
    </cfRule>
  </conditionalFormatting>
  <conditionalFormatting sqref="AN46:AS46">
    <cfRule type="expression" dxfId="173" priority="279">
      <formula>INDIRECT(ADDRESS(ROW(),COLUMN()))=TRUNC(INDIRECT(ADDRESS(ROW(),COLUMN())))</formula>
    </cfRule>
  </conditionalFormatting>
  <conditionalFormatting sqref="AN45:AS45">
    <cfRule type="expression" dxfId="172" priority="278">
      <formula>INDIRECT(ADDRESS(ROW(),COLUMN()))=TRUNC(INDIRECT(ADDRESS(ROW(),COLUMN())))</formula>
    </cfRule>
  </conditionalFormatting>
  <conditionalFormatting sqref="AT46">
    <cfRule type="expression" dxfId="171" priority="277">
      <formula>INDIRECT(ADDRESS(ROW(),COLUMN()))=TRUNC(INDIRECT(ADDRESS(ROW(),COLUMN())))</formula>
    </cfRule>
  </conditionalFormatting>
  <conditionalFormatting sqref="AT45">
    <cfRule type="expression" dxfId="170" priority="276">
      <formula>INDIRECT(ADDRESS(ROW(),COLUMN()))=TRUNC(INDIRECT(ADDRESS(ROW(),COLUMN())))</formula>
    </cfRule>
  </conditionalFormatting>
  <conditionalFormatting sqref="AU46:AV46">
    <cfRule type="expression" dxfId="169" priority="275">
      <formula>INDIRECT(ADDRESS(ROW(),COLUMN()))=TRUNC(INDIRECT(ADDRESS(ROW(),COLUMN())))</formula>
    </cfRule>
  </conditionalFormatting>
  <conditionalFormatting sqref="AU45:AV45">
    <cfRule type="expression" dxfId="168" priority="274">
      <formula>INDIRECT(ADDRESS(ROW(),COLUMN()))=TRUNC(INDIRECT(ADDRESS(ROW(),COLUMN())))</formula>
    </cfRule>
  </conditionalFormatting>
  <conditionalFormatting sqref="R49">
    <cfRule type="expression" dxfId="167" priority="273">
      <formula>INDIRECT(ADDRESS(ROW(),COLUMN()))=TRUNC(INDIRECT(ADDRESS(ROW(),COLUMN())))</formula>
    </cfRule>
  </conditionalFormatting>
  <conditionalFormatting sqref="R48">
    <cfRule type="expression" dxfId="166" priority="272">
      <formula>INDIRECT(ADDRESS(ROW(),COLUMN()))=TRUNC(INDIRECT(ADDRESS(ROW(),COLUMN())))</formula>
    </cfRule>
  </conditionalFormatting>
  <conditionalFormatting sqref="S49:X49">
    <cfRule type="expression" dxfId="165" priority="271">
      <formula>INDIRECT(ADDRESS(ROW(),COLUMN()))=TRUNC(INDIRECT(ADDRESS(ROW(),COLUMN())))</formula>
    </cfRule>
  </conditionalFormatting>
  <conditionalFormatting sqref="S48:X48">
    <cfRule type="expression" dxfId="164" priority="270">
      <formula>INDIRECT(ADDRESS(ROW(),COLUMN()))=TRUNC(INDIRECT(ADDRESS(ROW(),COLUMN())))</formula>
    </cfRule>
  </conditionalFormatting>
  <conditionalFormatting sqref="AW48:AZ49">
    <cfRule type="expression" dxfId="163" priority="269">
      <formula>INDIRECT(ADDRESS(ROW(),COLUMN()))=TRUNC(INDIRECT(ADDRESS(ROW(),COLUMN())))</formula>
    </cfRule>
  </conditionalFormatting>
  <conditionalFormatting sqref="Y49">
    <cfRule type="expression" dxfId="162" priority="268">
      <formula>INDIRECT(ADDRESS(ROW(),COLUMN()))=TRUNC(INDIRECT(ADDRESS(ROW(),COLUMN())))</formula>
    </cfRule>
  </conditionalFormatting>
  <conditionalFormatting sqref="Y48">
    <cfRule type="expression" dxfId="161" priority="267">
      <formula>INDIRECT(ADDRESS(ROW(),COLUMN()))=TRUNC(INDIRECT(ADDRESS(ROW(),COLUMN())))</formula>
    </cfRule>
  </conditionalFormatting>
  <conditionalFormatting sqref="Z49:AE49">
    <cfRule type="expression" dxfId="160" priority="266">
      <formula>INDIRECT(ADDRESS(ROW(),COLUMN()))=TRUNC(INDIRECT(ADDRESS(ROW(),COLUMN())))</formula>
    </cfRule>
  </conditionalFormatting>
  <conditionalFormatting sqref="Z48:AE48">
    <cfRule type="expression" dxfId="159" priority="265">
      <formula>INDIRECT(ADDRESS(ROW(),COLUMN()))=TRUNC(INDIRECT(ADDRESS(ROW(),COLUMN())))</formula>
    </cfRule>
  </conditionalFormatting>
  <conditionalFormatting sqref="AF49">
    <cfRule type="expression" dxfId="158" priority="264">
      <formula>INDIRECT(ADDRESS(ROW(),COLUMN()))=TRUNC(INDIRECT(ADDRESS(ROW(),COLUMN())))</formula>
    </cfRule>
  </conditionalFormatting>
  <conditionalFormatting sqref="AF48">
    <cfRule type="expression" dxfId="157" priority="263">
      <formula>INDIRECT(ADDRESS(ROW(),COLUMN()))=TRUNC(INDIRECT(ADDRESS(ROW(),COLUMN())))</formula>
    </cfRule>
  </conditionalFormatting>
  <conditionalFormatting sqref="AG49:AL49">
    <cfRule type="expression" dxfId="156" priority="262">
      <formula>INDIRECT(ADDRESS(ROW(),COLUMN()))=TRUNC(INDIRECT(ADDRESS(ROW(),COLUMN())))</formula>
    </cfRule>
  </conditionalFormatting>
  <conditionalFormatting sqref="AG48:AL48">
    <cfRule type="expression" dxfId="155" priority="261">
      <formula>INDIRECT(ADDRESS(ROW(),COLUMN()))=TRUNC(INDIRECT(ADDRESS(ROW(),COLUMN())))</formula>
    </cfRule>
  </conditionalFormatting>
  <conditionalFormatting sqref="AM49">
    <cfRule type="expression" dxfId="154" priority="260">
      <formula>INDIRECT(ADDRESS(ROW(),COLUMN()))=TRUNC(INDIRECT(ADDRESS(ROW(),COLUMN())))</formula>
    </cfRule>
  </conditionalFormatting>
  <conditionalFormatting sqref="AM48">
    <cfRule type="expression" dxfId="153" priority="259">
      <formula>INDIRECT(ADDRESS(ROW(),COLUMN()))=TRUNC(INDIRECT(ADDRESS(ROW(),COLUMN())))</formula>
    </cfRule>
  </conditionalFormatting>
  <conditionalFormatting sqref="AN49:AS49">
    <cfRule type="expression" dxfId="152" priority="258">
      <formula>INDIRECT(ADDRESS(ROW(),COLUMN()))=TRUNC(INDIRECT(ADDRESS(ROW(),COLUMN())))</formula>
    </cfRule>
  </conditionalFormatting>
  <conditionalFormatting sqref="AN48:AS48">
    <cfRule type="expression" dxfId="151" priority="257">
      <formula>INDIRECT(ADDRESS(ROW(),COLUMN()))=TRUNC(INDIRECT(ADDRESS(ROW(),COLUMN())))</formula>
    </cfRule>
  </conditionalFormatting>
  <conditionalFormatting sqref="AT49">
    <cfRule type="expression" dxfId="150" priority="256">
      <formula>INDIRECT(ADDRESS(ROW(),COLUMN()))=TRUNC(INDIRECT(ADDRESS(ROW(),COLUMN())))</formula>
    </cfRule>
  </conditionalFormatting>
  <conditionalFormatting sqref="AT48">
    <cfRule type="expression" dxfId="149" priority="255">
      <formula>INDIRECT(ADDRESS(ROW(),COLUMN()))=TRUNC(INDIRECT(ADDRESS(ROW(),COLUMN())))</formula>
    </cfRule>
  </conditionalFormatting>
  <conditionalFormatting sqref="AU49:AV49">
    <cfRule type="expression" dxfId="148" priority="254">
      <formula>INDIRECT(ADDRESS(ROW(),COLUMN()))=TRUNC(INDIRECT(ADDRESS(ROW(),COLUMN())))</formula>
    </cfRule>
  </conditionalFormatting>
  <conditionalFormatting sqref="AU48:AV48">
    <cfRule type="expression" dxfId="147" priority="253">
      <formula>INDIRECT(ADDRESS(ROW(),COLUMN()))=TRUNC(INDIRECT(ADDRESS(ROW(),COLUMN())))</formula>
    </cfRule>
  </conditionalFormatting>
  <conditionalFormatting sqref="R52">
    <cfRule type="expression" dxfId="146" priority="252">
      <formula>INDIRECT(ADDRESS(ROW(),COLUMN()))=TRUNC(INDIRECT(ADDRESS(ROW(),COLUMN())))</formula>
    </cfRule>
  </conditionalFormatting>
  <conditionalFormatting sqref="R51">
    <cfRule type="expression" dxfId="145" priority="251">
      <formula>INDIRECT(ADDRESS(ROW(),COLUMN()))=TRUNC(INDIRECT(ADDRESS(ROW(),COLUMN())))</formula>
    </cfRule>
  </conditionalFormatting>
  <conditionalFormatting sqref="S52:X52">
    <cfRule type="expression" dxfId="144" priority="250">
      <formula>INDIRECT(ADDRESS(ROW(),COLUMN()))=TRUNC(INDIRECT(ADDRESS(ROW(),COLUMN())))</formula>
    </cfRule>
  </conditionalFormatting>
  <conditionalFormatting sqref="S51:X51">
    <cfRule type="expression" dxfId="143" priority="249">
      <formula>INDIRECT(ADDRESS(ROW(),COLUMN()))=TRUNC(INDIRECT(ADDRESS(ROW(),COLUMN())))</formula>
    </cfRule>
  </conditionalFormatting>
  <conditionalFormatting sqref="AW51:AZ52">
    <cfRule type="expression" dxfId="142" priority="248">
      <formula>INDIRECT(ADDRESS(ROW(),COLUMN()))=TRUNC(INDIRECT(ADDRESS(ROW(),COLUMN())))</formula>
    </cfRule>
  </conditionalFormatting>
  <conditionalFormatting sqref="Y52">
    <cfRule type="expression" dxfId="141" priority="247">
      <formula>INDIRECT(ADDRESS(ROW(),COLUMN()))=TRUNC(INDIRECT(ADDRESS(ROW(),COLUMN())))</formula>
    </cfRule>
  </conditionalFormatting>
  <conditionalFormatting sqref="Y51">
    <cfRule type="expression" dxfId="140" priority="246">
      <formula>INDIRECT(ADDRESS(ROW(),COLUMN()))=TRUNC(INDIRECT(ADDRESS(ROW(),COLUMN())))</formula>
    </cfRule>
  </conditionalFormatting>
  <conditionalFormatting sqref="Z52:AE52">
    <cfRule type="expression" dxfId="139" priority="245">
      <formula>INDIRECT(ADDRESS(ROW(),COLUMN()))=TRUNC(INDIRECT(ADDRESS(ROW(),COLUMN())))</formula>
    </cfRule>
  </conditionalFormatting>
  <conditionalFormatting sqref="Z51:AE51">
    <cfRule type="expression" dxfId="138" priority="244">
      <formula>INDIRECT(ADDRESS(ROW(),COLUMN()))=TRUNC(INDIRECT(ADDRESS(ROW(),COLUMN())))</formula>
    </cfRule>
  </conditionalFormatting>
  <conditionalFormatting sqref="AF52">
    <cfRule type="expression" dxfId="137" priority="243">
      <formula>INDIRECT(ADDRESS(ROW(),COLUMN()))=TRUNC(INDIRECT(ADDRESS(ROW(),COLUMN())))</formula>
    </cfRule>
  </conditionalFormatting>
  <conditionalFormatting sqref="AF51">
    <cfRule type="expression" dxfId="136" priority="242">
      <formula>INDIRECT(ADDRESS(ROW(),COLUMN()))=TRUNC(INDIRECT(ADDRESS(ROW(),COLUMN())))</formula>
    </cfRule>
  </conditionalFormatting>
  <conditionalFormatting sqref="AG52:AL52">
    <cfRule type="expression" dxfId="135" priority="241">
      <formula>INDIRECT(ADDRESS(ROW(),COLUMN()))=TRUNC(INDIRECT(ADDRESS(ROW(),COLUMN())))</formula>
    </cfRule>
  </conditionalFormatting>
  <conditionalFormatting sqref="AG51:AL51">
    <cfRule type="expression" dxfId="134" priority="240">
      <formula>INDIRECT(ADDRESS(ROW(),COLUMN()))=TRUNC(INDIRECT(ADDRESS(ROW(),COLUMN())))</formula>
    </cfRule>
  </conditionalFormatting>
  <conditionalFormatting sqref="AM52">
    <cfRule type="expression" dxfId="133" priority="239">
      <formula>INDIRECT(ADDRESS(ROW(),COLUMN()))=TRUNC(INDIRECT(ADDRESS(ROW(),COLUMN())))</formula>
    </cfRule>
  </conditionalFormatting>
  <conditionalFormatting sqref="AM51">
    <cfRule type="expression" dxfId="132" priority="238">
      <formula>INDIRECT(ADDRESS(ROW(),COLUMN()))=TRUNC(INDIRECT(ADDRESS(ROW(),COLUMN())))</formula>
    </cfRule>
  </conditionalFormatting>
  <conditionalFormatting sqref="AN52:AS52">
    <cfRule type="expression" dxfId="131" priority="237">
      <formula>INDIRECT(ADDRESS(ROW(),COLUMN()))=TRUNC(INDIRECT(ADDRESS(ROW(),COLUMN())))</formula>
    </cfRule>
  </conditionalFormatting>
  <conditionalFormatting sqref="AN51:AS51">
    <cfRule type="expression" dxfId="130" priority="236">
      <formula>INDIRECT(ADDRESS(ROW(),COLUMN()))=TRUNC(INDIRECT(ADDRESS(ROW(),COLUMN())))</formula>
    </cfRule>
  </conditionalFormatting>
  <conditionalFormatting sqref="AT52">
    <cfRule type="expression" dxfId="129" priority="235">
      <formula>INDIRECT(ADDRESS(ROW(),COLUMN()))=TRUNC(INDIRECT(ADDRESS(ROW(),COLUMN())))</formula>
    </cfRule>
  </conditionalFormatting>
  <conditionalFormatting sqref="AT51">
    <cfRule type="expression" dxfId="128" priority="234">
      <formula>INDIRECT(ADDRESS(ROW(),COLUMN()))=TRUNC(INDIRECT(ADDRESS(ROW(),COLUMN())))</formula>
    </cfRule>
  </conditionalFormatting>
  <conditionalFormatting sqref="AU52:AV52">
    <cfRule type="expression" dxfId="127" priority="233">
      <formula>INDIRECT(ADDRESS(ROW(),COLUMN()))=TRUNC(INDIRECT(ADDRESS(ROW(),COLUMN())))</formula>
    </cfRule>
  </conditionalFormatting>
  <conditionalFormatting sqref="AU51:AV51">
    <cfRule type="expression" dxfId="126" priority="232">
      <formula>INDIRECT(ADDRESS(ROW(),COLUMN()))=TRUNC(INDIRECT(ADDRESS(ROW(),COLUMN())))</formula>
    </cfRule>
  </conditionalFormatting>
  <conditionalFormatting sqref="R55">
    <cfRule type="expression" dxfId="125" priority="189">
      <formula>INDIRECT(ADDRESS(ROW(),COLUMN()))=TRUNC(INDIRECT(ADDRESS(ROW(),COLUMN())))</formula>
    </cfRule>
  </conditionalFormatting>
  <conditionalFormatting sqref="R54">
    <cfRule type="expression" dxfId="124" priority="188">
      <formula>INDIRECT(ADDRESS(ROW(),COLUMN()))=TRUNC(INDIRECT(ADDRESS(ROW(),COLUMN())))</formula>
    </cfRule>
  </conditionalFormatting>
  <conditionalFormatting sqref="S55:X55">
    <cfRule type="expression" dxfId="123" priority="187">
      <formula>INDIRECT(ADDRESS(ROW(),COLUMN()))=TRUNC(INDIRECT(ADDRESS(ROW(),COLUMN())))</formula>
    </cfRule>
  </conditionalFormatting>
  <conditionalFormatting sqref="S54:X54">
    <cfRule type="expression" dxfId="122" priority="186">
      <formula>INDIRECT(ADDRESS(ROW(),COLUMN()))=TRUNC(INDIRECT(ADDRESS(ROW(),COLUMN())))</formula>
    </cfRule>
  </conditionalFormatting>
  <conditionalFormatting sqref="AW54:AZ55">
    <cfRule type="expression" dxfId="121" priority="185">
      <formula>INDIRECT(ADDRESS(ROW(),COLUMN()))=TRUNC(INDIRECT(ADDRESS(ROW(),COLUMN())))</formula>
    </cfRule>
  </conditionalFormatting>
  <conditionalFormatting sqref="Y55">
    <cfRule type="expression" dxfId="120" priority="184">
      <formula>INDIRECT(ADDRESS(ROW(),COLUMN()))=TRUNC(INDIRECT(ADDRESS(ROW(),COLUMN())))</formula>
    </cfRule>
  </conditionalFormatting>
  <conditionalFormatting sqref="Y54">
    <cfRule type="expression" dxfId="119" priority="183">
      <formula>INDIRECT(ADDRESS(ROW(),COLUMN()))=TRUNC(INDIRECT(ADDRESS(ROW(),COLUMN())))</formula>
    </cfRule>
  </conditionalFormatting>
  <conditionalFormatting sqref="Z55:AE55">
    <cfRule type="expression" dxfId="118" priority="182">
      <formula>INDIRECT(ADDRESS(ROW(),COLUMN()))=TRUNC(INDIRECT(ADDRESS(ROW(),COLUMN())))</formula>
    </cfRule>
  </conditionalFormatting>
  <conditionalFormatting sqref="Z54:AE54">
    <cfRule type="expression" dxfId="117" priority="181">
      <formula>INDIRECT(ADDRESS(ROW(),COLUMN()))=TRUNC(INDIRECT(ADDRESS(ROW(),COLUMN())))</formula>
    </cfRule>
  </conditionalFormatting>
  <conditionalFormatting sqref="AF55">
    <cfRule type="expression" dxfId="116" priority="180">
      <formula>INDIRECT(ADDRESS(ROW(),COLUMN()))=TRUNC(INDIRECT(ADDRESS(ROW(),COLUMN())))</formula>
    </cfRule>
  </conditionalFormatting>
  <conditionalFormatting sqref="AF54">
    <cfRule type="expression" dxfId="115" priority="179">
      <formula>INDIRECT(ADDRESS(ROW(),COLUMN()))=TRUNC(INDIRECT(ADDRESS(ROW(),COLUMN())))</formula>
    </cfRule>
  </conditionalFormatting>
  <conditionalFormatting sqref="AG55:AL55">
    <cfRule type="expression" dxfId="114" priority="178">
      <formula>INDIRECT(ADDRESS(ROW(),COLUMN()))=TRUNC(INDIRECT(ADDRESS(ROW(),COLUMN())))</formula>
    </cfRule>
  </conditionalFormatting>
  <conditionalFormatting sqref="AG54:AL54">
    <cfRule type="expression" dxfId="113" priority="177">
      <formula>INDIRECT(ADDRESS(ROW(),COLUMN()))=TRUNC(INDIRECT(ADDRESS(ROW(),COLUMN())))</formula>
    </cfRule>
  </conditionalFormatting>
  <conditionalFormatting sqref="AM55">
    <cfRule type="expression" dxfId="112" priority="176">
      <formula>INDIRECT(ADDRESS(ROW(),COLUMN()))=TRUNC(INDIRECT(ADDRESS(ROW(),COLUMN())))</formula>
    </cfRule>
  </conditionalFormatting>
  <conditionalFormatting sqref="AM54">
    <cfRule type="expression" dxfId="111" priority="175">
      <formula>INDIRECT(ADDRESS(ROW(),COLUMN()))=TRUNC(INDIRECT(ADDRESS(ROW(),COLUMN())))</formula>
    </cfRule>
  </conditionalFormatting>
  <conditionalFormatting sqref="AN55:AS55">
    <cfRule type="expression" dxfId="110" priority="174">
      <formula>INDIRECT(ADDRESS(ROW(),COLUMN()))=TRUNC(INDIRECT(ADDRESS(ROW(),COLUMN())))</formula>
    </cfRule>
  </conditionalFormatting>
  <conditionalFormatting sqref="AN54:AS54">
    <cfRule type="expression" dxfId="109" priority="173">
      <formula>INDIRECT(ADDRESS(ROW(),COLUMN()))=TRUNC(INDIRECT(ADDRESS(ROW(),COLUMN())))</formula>
    </cfRule>
  </conditionalFormatting>
  <conditionalFormatting sqref="AT55">
    <cfRule type="expression" dxfId="108" priority="172">
      <formula>INDIRECT(ADDRESS(ROW(),COLUMN()))=TRUNC(INDIRECT(ADDRESS(ROW(),COLUMN())))</formula>
    </cfRule>
  </conditionalFormatting>
  <conditionalFormatting sqref="AT54">
    <cfRule type="expression" dxfId="107" priority="171">
      <formula>INDIRECT(ADDRESS(ROW(),COLUMN()))=TRUNC(INDIRECT(ADDRESS(ROW(),COLUMN())))</formula>
    </cfRule>
  </conditionalFormatting>
  <conditionalFormatting sqref="AU55:AV55">
    <cfRule type="expression" dxfId="106" priority="170">
      <formula>INDIRECT(ADDRESS(ROW(),COLUMN()))=TRUNC(INDIRECT(ADDRESS(ROW(),COLUMN())))</formula>
    </cfRule>
  </conditionalFormatting>
  <conditionalFormatting sqref="AU54:AV54">
    <cfRule type="expression" dxfId="105" priority="169">
      <formula>INDIRECT(ADDRESS(ROW(),COLUMN()))=TRUNC(INDIRECT(ADDRESS(ROW(),COLUMN())))</formula>
    </cfRule>
  </conditionalFormatting>
  <conditionalFormatting sqref="R58">
    <cfRule type="expression" dxfId="104" priority="168">
      <formula>INDIRECT(ADDRESS(ROW(),COLUMN()))=TRUNC(INDIRECT(ADDRESS(ROW(),COLUMN())))</formula>
    </cfRule>
  </conditionalFormatting>
  <conditionalFormatting sqref="R57">
    <cfRule type="expression" dxfId="103" priority="167">
      <formula>INDIRECT(ADDRESS(ROW(),COLUMN()))=TRUNC(INDIRECT(ADDRESS(ROW(),COLUMN())))</formula>
    </cfRule>
  </conditionalFormatting>
  <conditionalFormatting sqref="S58:X58">
    <cfRule type="expression" dxfId="102" priority="166">
      <formula>INDIRECT(ADDRESS(ROW(),COLUMN()))=TRUNC(INDIRECT(ADDRESS(ROW(),COLUMN())))</formula>
    </cfRule>
  </conditionalFormatting>
  <conditionalFormatting sqref="S57:X57">
    <cfRule type="expression" dxfId="101" priority="165">
      <formula>INDIRECT(ADDRESS(ROW(),COLUMN()))=TRUNC(INDIRECT(ADDRESS(ROW(),COLUMN())))</formula>
    </cfRule>
  </conditionalFormatting>
  <conditionalFormatting sqref="AW57:AZ58">
    <cfRule type="expression" dxfId="100" priority="164">
      <formula>INDIRECT(ADDRESS(ROW(),COLUMN()))=TRUNC(INDIRECT(ADDRESS(ROW(),COLUMN())))</formula>
    </cfRule>
  </conditionalFormatting>
  <conditionalFormatting sqref="Y58">
    <cfRule type="expression" dxfId="99" priority="163">
      <formula>INDIRECT(ADDRESS(ROW(),COLUMN()))=TRUNC(INDIRECT(ADDRESS(ROW(),COLUMN())))</formula>
    </cfRule>
  </conditionalFormatting>
  <conditionalFormatting sqref="Y57">
    <cfRule type="expression" dxfId="98" priority="162">
      <formula>INDIRECT(ADDRESS(ROW(),COLUMN()))=TRUNC(INDIRECT(ADDRESS(ROW(),COLUMN())))</formula>
    </cfRule>
  </conditionalFormatting>
  <conditionalFormatting sqref="Z58:AE58">
    <cfRule type="expression" dxfId="97" priority="161">
      <formula>INDIRECT(ADDRESS(ROW(),COLUMN()))=TRUNC(INDIRECT(ADDRESS(ROW(),COLUMN())))</formula>
    </cfRule>
  </conditionalFormatting>
  <conditionalFormatting sqref="Z57:AE57">
    <cfRule type="expression" dxfId="96" priority="160">
      <formula>INDIRECT(ADDRESS(ROW(),COLUMN()))=TRUNC(INDIRECT(ADDRESS(ROW(),COLUMN())))</formula>
    </cfRule>
  </conditionalFormatting>
  <conditionalFormatting sqref="AF58">
    <cfRule type="expression" dxfId="95" priority="159">
      <formula>INDIRECT(ADDRESS(ROW(),COLUMN()))=TRUNC(INDIRECT(ADDRESS(ROW(),COLUMN())))</formula>
    </cfRule>
  </conditionalFormatting>
  <conditionalFormatting sqref="AF57">
    <cfRule type="expression" dxfId="94" priority="158">
      <formula>INDIRECT(ADDRESS(ROW(),COLUMN()))=TRUNC(INDIRECT(ADDRESS(ROW(),COLUMN())))</formula>
    </cfRule>
  </conditionalFormatting>
  <conditionalFormatting sqref="AG58:AL58">
    <cfRule type="expression" dxfId="93" priority="157">
      <formula>INDIRECT(ADDRESS(ROW(),COLUMN()))=TRUNC(INDIRECT(ADDRESS(ROW(),COLUMN())))</formula>
    </cfRule>
  </conditionalFormatting>
  <conditionalFormatting sqref="AG57:AL57">
    <cfRule type="expression" dxfId="92" priority="156">
      <formula>INDIRECT(ADDRESS(ROW(),COLUMN()))=TRUNC(INDIRECT(ADDRESS(ROW(),COLUMN())))</formula>
    </cfRule>
  </conditionalFormatting>
  <conditionalFormatting sqref="AM58">
    <cfRule type="expression" dxfId="91" priority="155">
      <formula>INDIRECT(ADDRESS(ROW(),COLUMN()))=TRUNC(INDIRECT(ADDRESS(ROW(),COLUMN())))</formula>
    </cfRule>
  </conditionalFormatting>
  <conditionalFormatting sqref="AM57">
    <cfRule type="expression" dxfId="90" priority="154">
      <formula>INDIRECT(ADDRESS(ROW(),COLUMN()))=TRUNC(INDIRECT(ADDRESS(ROW(),COLUMN())))</formula>
    </cfRule>
  </conditionalFormatting>
  <conditionalFormatting sqref="AN58:AS58">
    <cfRule type="expression" dxfId="89" priority="153">
      <formula>INDIRECT(ADDRESS(ROW(),COLUMN()))=TRUNC(INDIRECT(ADDRESS(ROW(),COLUMN())))</formula>
    </cfRule>
  </conditionalFormatting>
  <conditionalFormatting sqref="AN57:AS57">
    <cfRule type="expression" dxfId="88" priority="152">
      <formula>INDIRECT(ADDRESS(ROW(),COLUMN()))=TRUNC(INDIRECT(ADDRESS(ROW(),COLUMN())))</formula>
    </cfRule>
  </conditionalFormatting>
  <conditionalFormatting sqref="AT58">
    <cfRule type="expression" dxfId="87" priority="151">
      <formula>INDIRECT(ADDRESS(ROW(),COLUMN()))=TRUNC(INDIRECT(ADDRESS(ROW(),COLUMN())))</formula>
    </cfRule>
  </conditionalFormatting>
  <conditionalFormatting sqref="AT57">
    <cfRule type="expression" dxfId="86" priority="150">
      <formula>INDIRECT(ADDRESS(ROW(),COLUMN()))=TRUNC(INDIRECT(ADDRESS(ROW(),COLUMN())))</formula>
    </cfRule>
  </conditionalFormatting>
  <conditionalFormatting sqref="AU58:AV58">
    <cfRule type="expression" dxfId="85" priority="149">
      <formula>INDIRECT(ADDRESS(ROW(),COLUMN()))=TRUNC(INDIRECT(ADDRESS(ROW(),COLUMN())))</formula>
    </cfRule>
  </conditionalFormatting>
  <conditionalFormatting sqref="AU57:AV57">
    <cfRule type="expression" dxfId="84" priority="148">
      <formula>INDIRECT(ADDRESS(ROW(),COLUMN()))=TRUNC(INDIRECT(ADDRESS(ROW(),COLUMN())))</formula>
    </cfRule>
  </conditionalFormatting>
  <conditionalFormatting sqref="R61">
    <cfRule type="expression" dxfId="83" priority="147">
      <formula>INDIRECT(ADDRESS(ROW(),COLUMN()))=TRUNC(INDIRECT(ADDRESS(ROW(),COLUMN())))</formula>
    </cfRule>
  </conditionalFormatting>
  <conditionalFormatting sqref="R60">
    <cfRule type="expression" dxfId="82" priority="146">
      <formula>INDIRECT(ADDRESS(ROW(),COLUMN()))=TRUNC(INDIRECT(ADDRESS(ROW(),COLUMN())))</formula>
    </cfRule>
  </conditionalFormatting>
  <conditionalFormatting sqref="S61:X61">
    <cfRule type="expression" dxfId="81" priority="145">
      <formula>INDIRECT(ADDRESS(ROW(),COLUMN()))=TRUNC(INDIRECT(ADDRESS(ROW(),COLUMN())))</formula>
    </cfRule>
  </conditionalFormatting>
  <conditionalFormatting sqref="S60:X60">
    <cfRule type="expression" dxfId="80" priority="144">
      <formula>INDIRECT(ADDRESS(ROW(),COLUMN()))=TRUNC(INDIRECT(ADDRESS(ROW(),COLUMN())))</formula>
    </cfRule>
  </conditionalFormatting>
  <conditionalFormatting sqref="AW60:AZ61">
    <cfRule type="expression" dxfId="79" priority="143">
      <formula>INDIRECT(ADDRESS(ROW(),COLUMN()))=TRUNC(INDIRECT(ADDRESS(ROW(),COLUMN())))</formula>
    </cfRule>
  </conditionalFormatting>
  <conditionalFormatting sqref="Y61">
    <cfRule type="expression" dxfId="78" priority="142">
      <formula>INDIRECT(ADDRESS(ROW(),COLUMN()))=TRUNC(INDIRECT(ADDRESS(ROW(),COLUMN())))</formula>
    </cfRule>
  </conditionalFormatting>
  <conditionalFormatting sqref="Y60">
    <cfRule type="expression" dxfId="77" priority="141">
      <formula>INDIRECT(ADDRESS(ROW(),COLUMN()))=TRUNC(INDIRECT(ADDRESS(ROW(),COLUMN())))</formula>
    </cfRule>
  </conditionalFormatting>
  <conditionalFormatting sqref="Z61:AE61">
    <cfRule type="expression" dxfId="76" priority="140">
      <formula>INDIRECT(ADDRESS(ROW(),COLUMN()))=TRUNC(INDIRECT(ADDRESS(ROW(),COLUMN())))</formula>
    </cfRule>
  </conditionalFormatting>
  <conditionalFormatting sqref="Z60:AE60">
    <cfRule type="expression" dxfId="75" priority="139">
      <formula>INDIRECT(ADDRESS(ROW(),COLUMN()))=TRUNC(INDIRECT(ADDRESS(ROW(),COLUMN())))</formula>
    </cfRule>
  </conditionalFormatting>
  <conditionalFormatting sqref="AF61">
    <cfRule type="expression" dxfId="74" priority="138">
      <formula>INDIRECT(ADDRESS(ROW(),COLUMN()))=TRUNC(INDIRECT(ADDRESS(ROW(),COLUMN())))</formula>
    </cfRule>
  </conditionalFormatting>
  <conditionalFormatting sqref="AF60">
    <cfRule type="expression" dxfId="73" priority="137">
      <formula>INDIRECT(ADDRESS(ROW(),COLUMN()))=TRUNC(INDIRECT(ADDRESS(ROW(),COLUMN())))</formula>
    </cfRule>
  </conditionalFormatting>
  <conditionalFormatting sqref="AG61:AL61">
    <cfRule type="expression" dxfId="72" priority="136">
      <formula>INDIRECT(ADDRESS(ROW(),COLUMN()))=TRUNC(INDIRECT(ADDRESS(ROW(),COLUMN())))</formula>
    </cfRule>
  </conditionalFormatting>
  <conditionalFormatting sqref="AG60:AL60">
    <cfRule type="expression" dxfId="71" priority="135">
      <formula>INDIRECT(ADDRESS(ROW(),COLUMN()))=TRUNC(INDIRECT(ADDRESS(ROW(),COLUMN())))</formula>
    </cfRule>
  </conditionalFormatting>
  <conditionalFormatting sqref="AM61">
    <cfRule type="expression" dxfId="70" priority="134">
      <formula>INDIRECT(ADDRESS(ROW(),COLUMN()))=TRUNC(INDIRECT(ADDRESS(ROW(),COLUMN())))</formula>
    </cfRule>
  </conditionalFormatting>
  <conditionalFormatting sqref="AM60">
    <cfRule type="expression" dxfId="69" priority="133">
      <formula>INDIRECT(ADDRESS(ROW(),COLUMN()))=TRUNC(INDIRECT(ADDRESS(ROW(),COLUMN())))</formula>
    </cfRule>
  </conditionalFormatting>
  <conditionalFormatting sqref="AN61:AS61">
    <cfRule type="expression" dxfId="68" priority="132">
      <formula>INDIRECT(ADDRESS(ROW(),COLUMN()))=TRUNC(INDIRECT(ADDRESS(ROW(),COLUMN())))</formula>
    </cfRule>
  </conditionalFormatting>
  <conditionalFormatting sqref="AN60:AS60">
    <cfRule type="expression" dxfId="67" priority="131">
      <formula>INDIRECT(ADDRESS(ROW(),COLUMN()))=TRUNC(INDIRECT(ADDRESS(ROW(),COLUMN())))</formula>
    </cfRule>
  </conditionalFormatting>
  <conditionalFormatting sqref="AT61">
    <cfRule type="expression" dxfId="66" priority="130">
      <formula>INDIRECT(ADDRESS(ROW(),COLUMN()))=TRUNC(INDIRECT(ADDRESS(ROW(),COLUMN())))</formula>
    </cfRule>
  </conditionalFormatting>
  <conditionalFormatting sqref="AT60">
    <cfRule type="expression" dxfId="65" priority="129">
      <formula>INDIRECT(ADDRESS(ROW(),COLUMN()))=TRUNC(INDIRECT(ADDRESS(ROW(),COLUMN())))</formula>
    </cfRule>
  </conditionalFormatting>
  <conditionalFormatting sqref="AU61:AV61">
    <cfRule type="expression" dxfId="64" priority="128">
      <formula>INDIRECT(ADDRESS(ROW(),COLUMN()))=TRUNC(INDIRECT(ADDRESS(ROW(),COLUMN())))</formula>
    </cfRule>
  </conditionalFormatting>
  <conditionalFormatting sqref="AU60:AV60">
    <cfRule type="expression" dxfId="63" priority="127">
      <formula>INDIRECT(ADDRESS(ROW(),COLUMN()))=TRUNC(INDIRECT(ADDRESS(ROW(),COLUMN())))</formula>
    </cfRule>
  </conditionalFormatting>
  <conditionalFormatting sqref="R64">
    <cfRule type="expression" dxfId="62" priority="126">
      <formula>INDIRECT(ADDRESS(ROW(),COLUMN()))=TRUNC(INDIRECT(ADDRESS(ROW(),COLUMN())))</formula>
    </cfRule>
  </conditionalFormatting>
  <conditionalFormatting sqref="R63">
    <cfRule type="expression" dxfId="61" priority="125">
      <formula>INDIRECT(ADDRESS(ROW(),COLUMN()))=TRUNC(INDIRECT(ADDRESS(ROW(),COLUMN())))</formula>
    </cfRule>
  </conditionalFormatting>
  <conditionalFormatting sqref="S64:X64">
    <cfRule type="expression" dxfId="60" priority="124">
      <formula>INDIRECT(ADDRESS(ROW(),COLUMN()))=TRUNC(INDIRECT(ADDRESS(ROW(),COLUMN())))</formula>
    </cfRule>
  </conditionalFormatting>
  <conditionalFormatting sqref="S63:X63">
    <cfRule type="expression" dxfId="59" priority="123">
      <formula>INDIRECT(ADDRESS(ROW(),COLUMN()))=TRUNC(INDIRECT(ADDRESS(ROW(),COLUMN())))</formula>
    </cfRule>
  </conditionalFormatting>
  <conditionalFormatting sqref="AW63:AZ64">
    <cfRule type="expression" dxfId="58" priority="122">
      <formula>INDIRECT(ADDRESS(ROW(),COLUMN()))=TRUNC(INDIRECT(ADDRESS(ROW(),COLUMN())))</formula>
    </cfRule>
  </conditionalFormatting>
  <conditionalFormatting sqref="Y64">
    <cfRule type="expression" dxfId="57" priority="121">
      <formula>INDIRECT(ADDRESS(ROW(),COLUMN()))=TRUNC(INDIRECT(ADDRESS(ROW(),COLUMN())))</formula>
    </cfRule>
  </conditionalFormatting>
  <conditionalFormatting sqref="Y63">
    <cfRule type="expression" dxfId="56" priority="120">
      <formula>INDIRECT(ADDRESS(ROW(),COLUMN()))=TRUNC(INDIRECT(ADDRESS(ROW(),COLUMN())))</formula>
    </cfRule>
  </conditionalFormatting>
  <conditionalFormatting sqref="Z64:AE64">
    <cfRule type="expression" dxfId="55" priority="119">
      <formula>INDIRECT(ADDRESS(ROW(),COLUMN()))=TRUNC(INDIRECT(ADDRESS(ROW(),COLUMN())))</formula>
    </cfRule>
  </conditionalFormatting>
  <conditionalFormatting sqref="Z63:AE63">
    <cfRule type="expression" dxfId="54" priority="118">
      <formula>INDIRECT(ADDRESS(ROW(),COLUMN()))=TRUNC(INDIRECT(ADDRESS(ROW(),COLUMN())))</formula>
    </cfRule>
  </conditionalFormatting>
  <conditionalFormatting sqref="AF64">
    <cfRule type="expression" dxfId="53" priority="117">
      <formula>INDIRECT(ADDRESS(ROW(),COLUMN()))=TRUNC(INDIRECT(ADDRESS(ROW(),COLUMN())))</formula>
    </cfRule>
  </conditionalFormatting>
  <conditionalFormatting sqref="AF63">
    <cfRule type="expression" dxfId="52" priority="116">
      <formula>INDIRECT(ADDRESS(ROW(),COLUMN()))=TRUNC(INDIRECT(ADDRESS(ROW(),COLUMN())))</formula>
    </cfRule>
  </conditionalFormatting>
  <conditionalFormatting sqref="AG64:AL64">
    <cfRule type="expression" dxfId="51" priority="115">
      <formula>INDIRECT(ADDRESS(ROW(),COLUMN()))=TRUNC(INDIRECT(ADDRESS(ROW(),COLUMN())))</formula>
    </cfRule>
  </conditionalFormatting>
  <conditionalFormatting sqref="AG63:AL63">
    <cfRule type="expression" dxfId="50" priority="114">
      <formula>INDIRECT(ADDRESS(ROW(),COLUMN()))=TRUNC(INDIRECT(ADDRESS(ROW(),COLUMN())))</formula>
    </cfRule>
  </conditionalFormatting>
  <conditionalFormatting sqref="AM64">
    <cfRule type="expression" dxfId="49" priority="113">
      <formula>INDIRECT(ADDRESS(ROW(),COLUMN()))=TRUNC(INDIRECT(ADDRESS(ROW(),COLUMN())))</formula>
    </cfRule>
  </conditionalFormatting>
  <conditionalFormatting sqref="AM63">
    <cfRule type="expression" dxfId="48" priority="112">
      <formula>INDIRECT(ADDRESS(ROW(),COLUMN()))=TRUNC(INDIRECT(ADDRESS(ROW(),COLUMN())))</formula>
    </cfRule>
  </conditionalFormatting>
  <conditionalFormatting sqref="AN64:AS64">
    <cfRule type="expression" dxfId="47" priority="111">
      <formula>INDIRECT(ADDRESS(ROW(),COLUMN()))=TRUNC(INDIRECT(ADDRESS(ROW(),COLUMN())))</formula>
    </cfRule>
  </conditionalFormatting>
  <conditionalFormatting sqref="AN63:AS63">
    <cfRule type="expression" dxfId="46" priority="110">
      <formula>INDIRECT(ADDRESS(ROW(),COLUMN()))=TRUNC(INDIRECT(ADDRESS(ROW(),COLUMN())))</formula>
    </cfRule>
  </conditionalFormatting>
  <conditionalFormatting sqref="AT64">
    <cfRule type="expression" dxfId="45" priority="109">
      <formula>INDIRECT(ADDRESS(ROW(),COLUMN()))=TRUNC(INDIRECT(ADDRESS(ROW(),COLUMN())))</formula>
    </cfRule>
  </conditionalFormatting>
  <conditionalFormatting sqref="AT63">
    <cfRule type="expression" dxfId="44" priority="108">
      <formula>INDIRECT(ADDRESS(ROW(),COLUMN()))=TRUNC(INDIRECT(ADDRESS(ROW(),COLUMN())))</formula>
    </cfRule>
  </conditionalFormatting>
  <conditionalFormatting sqref="AU64:AV64">
    <cfRule type="expression" dxfId="43" priority="107">
      <formula>INDIRECT(ADDRESS(ROW(),COLUMN()))=TRUNC(INDIRECT(ADDRESS(ROW(),COLUMN())))</formula>
    </cfRule>
  </conditionalFormatting>
  <conditionalFormatting sqref="AU63:AV63">
    <cfRule type="expression" dxfId="42" priority="106">
      <formula>INDIRECT(ADDRESS(ROW(),COLUMN()))=TRUNC(INDIRECT(ADDRESS(ROW(),COLUMN())))</formula>
    </cfRule>
  </conditionalFormatting>
  <conditionalFormatting sqref="R67">
    <cfRule type="expression" dxfId="41" priority="105">
      <formula>INDIRECT(ADDRESS(ROW(),COLUMN()))=TRUNC(INDIRECT(ADDRESS(ROW(),COLUMN())))</formula>
    </cfRule>
  </conditionalFormatting>
  <conditionalFormatting sqref="R66">
    <cfRule type="expression" dxfId="40" priority="104">
      <formula>INDIRECT(ADDRESS(ROW(),COLUMN()))=TRUNC(INDIRECT(ADDRESS(ROW(),COLUMN())))</formula>
    </cfRule>
  </conditionalFormatting>
  <conditionalFormatting sqref="S67:X67">
    <cfRule type="expression" dxfId="39" priority="103">
      <formula>INDIRECT(ADDRESS(ROW(),COLUMN()))=TRUNC(INDIRECT(ADDRESS(ROW(),COLUMN())))</formula>
    </cfRule>
  </conditionalFormatting>
  <conditionalFormatting sqref="S66:X66">
    <cfRule type="expression" dxfId="38" priority="102">
      <formula>INDIRECT(ADDRESS(ROW(),COLUMN()))=TRUNC(INDIRECT(ADDRESS(ROW(),COLUMN())))</formula>
    </cfRule>
  </conditionalFormatting>
  <conditionalFormatting sqref="AW66:AZ67">
    <cfRule type="expression" dxfId="37" priority="101">
      <formula>INDIRECT(ADDRESS(ROW(),COLUMN()))=TRUNC(INDIRECT(ADDRESS(ROW(),COLUMN())))</formula>
    </cfRule>
  </conditionalFormatting>
  <conditionalFormatting sqref="Y67">
    <cfRule type="expression" dxfId="36" priority="100">
      <formula>INDIRECT(ADDRESS(ROW(),COLUMN()))=TRUNC(INDIRECT(ADDRESS(ROW(),COLUMN())))</formula>
    </cfRule>
  </conditionalFormatting>
  <conditionalFormatting sqref="Y66">
    <cfRule type="expression" dxfId="35" priority="99">
      <formula>INDIRECT(ADDRESS(ROW(),COLUMN()))=TRUNC(INDIRECT(ADDRESS(ROW(),COLUMN())))</formula>
    </cfRule>
  </conditionalFormatting>
  <conditionalFormatting sqref="Z67:AE67">
    <cfRule type="expression" dxfId="34" priority="98">
      <formula>INDIRECT(ADDRESS(ROW(),COLUMN()))=TRUNC(INDIRECT(ADDRESS(ROW(),COLUMN())))</formula>
    </cfRule>
  </conditionalFormatting>
  <conditionalFormatting sqref="Z66:AE66">
    <cfRule type="expression" dxfId="33" priority="97">
      <formula>INDIRECT(ADDRESS(ROW(),COLUMN()))=TRUNC(INDIRECT(ADDRESS(ROW(),COLUMN())))</formula>
    </cfRule>
  </conditionalFormatting>
  <conditionalFormatting sqref="AF67">
    <cfRule type="expression" dxfId="32" priority="96">
      <formula>INDIRECT(ADDRESS(ROW(),COLUMN()))=TRUNC(INDIRECT(ADDRESS(ROW(),COLUMN())))</formula>
    </cfRule>
  </conditionalFormatting>
  <conditionalFormatting sqref="AF66">
    <cfRule type="expression" dxfId="31" priority="95">
      <formula>INDIRECT(ADDRESS(ROW(),COLUMN()))=TRUNC(INDIRECT(ADDRESS(ROW(),COLUMN())))</formula>
    </cfRule>
  </conditionalFormatting>
  <conditionalFormatting sqref="AG67:AL67">
    <cfRule type="expression" dxfId="30" priority="94">
      <formula>INDIRECT(ADDRESS(ROW(),COLUMN()))=TRUNC(INDIRECT(ADDRESS(ROW(),COLUMN())))</formula>
    </cfRule>
  </conditionalFormatting>
  <conditionalFormatting sqref="AG66:AL66">
    <cfRule type="expression" dxfId="29" priority="93">
      <formula>INDIRECT(ADDRESS(ROW(),COLUMN()))=TRUNC(INDIRECT(ADDRESS(ROW(),COLUMN())))</formula>
    </cfRule>
  </conditionalFormatting>
  <conditionalFormatting sqref="AM67">
    <cfRule type="expression" dxfId="28" priority="92">
      <formula>INDIRECT(ADDRESS(ROW(),COLUMN()))=TRUNC(INDIRECT(ADDRESS(ROW(),COLUMN())))</formula>
    </cfRule>
  </conditionalFormatting>
  <conditionalFormatting sqref="AM66">
    <cfRule type="expression" dxfId="27" priority="91">
      <formula>INDIRECT(ADDRESS(ROW(),COLUMN()))=TRUNC(INDIRECT(ADDRESS(ROW(),COLUMN())))</formula>
    </cfRule>
  </conditionalFormatting>
  <conditionalFormatting sqref="AN67:AS67">
    <cfRule type="expression" dxfId="26" priority="90">
      <formula>INDIRECT(ADDRESS(ROW(),COLUMN()))=TRUNC(INDIRECT(ADDRESS(ROW(),COLUMN())))</formula>
    </cfRule>
  </conditionalFormatting>
  <conditionalFormatting sqref="AN66:AS66">
    <cfRule type="expression" dxfId="25" priority="89">
      <formula>INDIRECT(ADDRESS(ROW(),COLUMN()))=TRUNC(INDIRECT(ADDRESS(ROW(),COLUMN())))</formula>
    </cfRule>
  </conditionalFormatting>
  <conditionalFormatting sqref="AT67">
    <cfRule type="expression" dxfId="24" priority="88">
      <formula>INDIRECT(ADDRESS(ROW(),COLUMN()))=TRUNC(INDIRECT(ADDRESS(ROW(),COLUMN())))</formula>
    </cfRule>
  </conditionalFormatting>
  <conditionalFormatting sqref="AT66">
    <cfRule type="expression" dxfId="23" priority="87">
      <formula>INDIRECT(ADDRESS(ROW(),COLUMN()))=TRUNC(INDIRECT(ADDRESS(ROW(),COLUMN())))</formula>
    </cfRule>
  </conditionalFormatting>
  <conditionalFormatting sqref="AU67:AV67">
    <cfRule type="expression" dxfId="22" priority="86">
      <formula>INDIRECT(ADDRESS(ROW(),COLUMN()))=TRUNC(INDIRECT(ADDRESS(ROW(),COLUMN())))</formula>
    </cfRule>
  </conditionalFormatting>
  <conditionalFormatting sqref="AU66:AV66">
    <cfRule type="expression" dxfId="21" priority="85">
      <formula>INDIRECT(ADDRESS(ROW(),COLUMN()))=TRUNC(INDIRECT(ADDRESS(ROW(),COLUMN())))</formula>
    </cfRule>
  </conditionalFormatting>
  <conditionalFormatting sqref="R70">
    <cfRule type="expression" dxfId="20" priority="84">
      <formula>INDIRECT(ADDRESS(ROW(),COLUMN()))=TRUNC(INDIRECT(ADDRESS(ROW(),COLUMN())))</formula>
    </cfRule>
  </conditionalFormatting>
  <conditionalFormatting sqref="R69">
    <cfRule type="expression" dxfId="19" priority="83">
      <formula>INDIRECT(ADDRESS(ROW(),COLUMN()))=TRUNC(INDIRECT(ADDRESS(ROW(),COLUMN())))</formula>
    </cfRule>
  </conditionalFormatting>
  <conditionalFormatting sqref="S70:X70">
    <cfRule type="expression" dxfId="18" priority="82">
      <formula>INDIRECT(ADDRESS(ROW(),COLUMN()))=TRUNC(INDIRECT(ADDRESS(ROW(),COLUMN())))</formula>
    </cfRule>
  </conditionalFormatting>
  <conditionalFormatting sqref="S69:X69">
    <cfRule type="expression" dxfId="17" priority="81">
      <formula>INDIRECT(ADDRESS(ROW(),COLUMN()))=TRUNC(INDIRECT(ADDRESS(ROW(),COLUMN())))</formula>
    </cfRule>
  </conditionalFormatting>
  <conditionalFormatting sqref="AW69:AZ70">
    <cfRule type="expression" dxfId="16" priority="80">
      <formula>INDIRECT(ADDRESS(ROW(),COLUMN()))=TRUNC(INDIRECT(ADDRESS(ROW(),COLUMN())))</formula>
    </cfRule>
  </conditionalFormatting>
  <conditionalFormatting sqref="Y70">
    <cfRule type="expression" dxfId="15" priority="79">
      <formula>INDIRECT(ADDRESS(ROW(),COLUMN()))=TRUNC(INDIRECT(ADDRESS(ROW(),COLUMN())))</formula>
    </cfRule>
  </conditionalFormatting>
  <conditionalFormatting sqref="Y69">
    <cfRule type="expression" dxfId="14" priority="78">
      <formula>INDIRECT(ADDRESS(ROW(),COLUMN()))=TRUNC(INDIRECT(ADDRESS(ROW(),COLUMN())))</formula>
    </cfRule>
  </conditionalFormatting>
  <conditionalFormatting sqref="Z70:AE70">
    <cfRule type="expression" dxfId="13" priority="77">
      <formula>INDIRECT(ADDRESS(ROW(),COLUMN()))=TRUNC(INDIRECT(ADDRESS(ROW(),COLUMN())))</formula>
    </cfRule>
  </conditionalFormatting>
  <conditionalFormatting sqref="Z69:AE69">
    <cfRule type="expression" dxfId="12" priority="76">
      <formula>INDIRECT(ADDRESS(ROW(),COLUMN()))=TRUNC(INDIRECT(ADDRESS(ROW(),COLUMN())))</formula>
    </cfRule>
  </conditionalFormatting>
  <conditionalFormatting sqref="AF70">
    <cfRule type="expression" dxfId="11" priority="75">
      <formula>INDIRECT(ADDRESS(ROW(),COLUMN()))=TRUNC(INDIRECT(ADDRESS(ROW(),COLUMN())))</formula>
    </cfRule>
  </conditionalFormatting>
  <conditionalFormatting sqref="AF69">
    <cfRule type="expression" dxfId="10" priority="74">
      <formula>INDIRECT(ADDRESS(ROW(),COLUMN()))=TRUNC(INDIRECT(ADDRESS(ROW(),COLUMN())))</formula>
    </cfRule>
  </conditionalFormatting>
  <conditionalFormatting sqref="AG70:AL70">
    <cfRule type="expression" dxfId="9" priority="73">
      <formula>INDIRECT(ADDRESS(ROW(),COLUMN()))=TRUNC(INDIRECT(ADDRESS(ROW(),COLUMN())))</formula>
    </cfRule>
  </conditionalFormatting>
  <conditionalFormatting sqref="AG69:AL69">
    <cfRule type="expression" dxfId="8" priority="72">
      <formula>INDIRECT(ADDRESS(ROW(),COLUMN()))=TRUNC(INDIRECT(ADDRESS(ROW(),COLUMN())))</formula>
    </cfRule>
  </conditionalFormatting>
  <conditionalFormatting sqref="AM70">
    <cfRule type="expression" dxfId="7" priority="71">
      <formula>INDIRECT(ADDRESS(ROW(),COLUMN()))=TRUNC(INDIRECT(ADDRESS(ROW(),COLUMN())))</formula>
    </cfRule>
  </conditionalFormatting>
  <conditionalFormatting sqref="AM69">
    <cfRule type="expression" dxfId="6" priority="70">
      <formula>INDIRECT(ADDRESS(ROW(),COLUMN()))=TRUNC(INDIRECT(ADDRESS(ROW(),COLUMN())))</formula>
    </cfRule>
  </conditionalFormatting>
  <conditionalFormatting sqref="AN70:AS70">
    <cfRule type="expression" dxfId="5" priority="69">
      <formula>INDIRECT(ADDRESS(ROW(),COLUMN()))=TRUNC(INDIRECT(ADDRESS(ROW(),COLUMN())))</formula>
    </cfRule>
  </conditionalFormatting>
  <conditionalFormatting sqref="AN69:AS69">
    <cfRule type="expression" dxfId="4" priority="68">
      <formula>INDIRECT(ADDRESS(ROW(),COLUMN()))=TRUNC(INDIRECT(ADDRESS(ROW(),COLUMN())))</formula>
    </cfRule>
  </conditionalFormatting>
  <conditionalFormatting sqref="AT70">
    <cfRule type="expression" dxfId="3" priority="67">
      <formula>INDIRECT(ADDRESS(ROW(),COLUMN()))=TRUNC(INDIRECT(ADDRESS(ROW(),COLUMN())))</formula>
    </cfRule>
  </conditionalFormatting>
  <conditionalFormatting sqref="AT69">
    <cfRule type="expression" dxfId="2" priority="66">
      <formula>INDIRECT(ADDRESS(ROW(),COLUMN()))=TRUNC(INDIRECT(ADDRESS(ROW(),COLUMN())))</formula>
    </cfRule>
  </conditionalFormatting>
  <conditionalFormatting sqref="AU70:AV70">
    <cfRule type="expression" dxfId="1" priority="65">
      <formula>INDIRECT(ADDRESS(ROW(),COLUMN()))=TRUNC(INDIRECT(ADDRESS(ROW(),COLUMN())))</formula>
    </cfRule>
  </conditionalFormatting>
  <conditionalFormatting sqref="AU69:AV69">
    <cfRule type="expression" dxfId="0"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M8" sqref="M8"/>
    </sheetView>
  </sheetViews>
  <sheetFormatPr defaultRowHeight="25.5" x14ac:dyDescent="0.4"/>
  <cols>
    <col min="1" max="1" width="1.625" style="194" customWidth="1"/>
    <col min="2" max="2" width="5.625" style="193" customWidth="1"/>
    <col min="3" max="3" width="10.625" style="193" customWidth="1"/>
    <col min="4" max="4" width="3.375" style="193" bestFit="1" customWidth="1"/>
    <col min="5" max="5" width="15.625" style="194" customWidth="1"/>
    <col min="6" max="6" width="3.375" style="194" bestFit="1" customWidth="1"/>
    <col min="7" max="7" width="15.625" style="194" customWidth="1"/>
    <col min="8" max="8" width="3.375" style="194" bestFit="1" customWidth="1"/>
    <col min="9" max="9" width="15.625" style="193" customWidth="1"/>
    <col min="10" max="10" width="3.375" style="194" bestFit="1" customWidth="1"/>
    <col min="11" max="11" width="15.625" style="194" customWidth="1"/>
    <col min="12" max="12" width="3.375" style="194" customWidth="1"/>
    <col min="13" max="13" width="15.625" style="194" customWidth="1"/>
    <col min="14" max="14" width="3.375" style="194" customWidth="1"/>
    <col min="15" max="15" width="15.625" style="194" customWidth="1"/>
    <col min="16" max="16" width="3.375" style="194" customWidth="1"/>
    <col min="17" max="17" width="15.625" style="194" customWidth="1"/>
    <col min="18" max="18" width="3.375" style="194" customWidth="1"/>
    <col min="19" max="19" width="15.625" style="194" customWidth="1"/>
    <col min="20" max="20" width="3.375" style="194" customWidth="1"/>
    <col min="21" max="21" width="15.625" style="194" customWidth="1"/>
    <col min="22" max="22" width="3.375" style="194" customWidth="1"/>
    <col min="23" max="23" width="50.625" style="194" customWidth="1"/>
    <col min="24" max="16384" width="9" style="194"/>
  </cols>
  <sheetData>
    <row r="1" spans="2:23" x14ac:dyDescent="0.4">
      <c r="B1" s="192" t="s">
        <v>107</v>
      </c>
    </row>
    <row r="2" spans="2:23" x14ac:dyDescent="0.4">
      <c r="B2" s="195" t="s">
        <v>108</v>
      </c>
      <c r="E2" s="196"/>
      <c r="I2" s="197"/>
    </row>
    <row r="3" spans="2:23" x14ac:dyDescent="0.4">
      <c r="B3" s="197" t="s">
        <v>109</v>
      </c>
      <c r="E3" s="196" t="s">
        <v>110</v>
      </c>
      <c r="I3" s="197"/>
    </row>
    <row r="4" spans="2:23" x14ac:dyDescent="0.4">
      <c r="B4" s="195"/>
      <c r="E4" s="460" t="s">
        <v>111</v>
      </c>
      <c r="F4" s="460"/>
      <c r="G4" s="460"/>
      <c r="H4" s="460"/>
      <c r="I4" s="460"/>
      <c r="J4" s="460"/>
      <c r="K4" s="460"/>
      <c r="M4" s="460" t="s">
        <v>112</v>
      </c>
      <c r="N4" s="460"/>
      <c r="O4" s="460"/>
      <c r="Q4" s="460" t="s">
        <v>113</v>
      </c>
      <c r="R4" s="460"/>
      <c r="S4" s="460"/>
      <c r="T4" s="460"/>
      <c r="U4" s="460"/>
      <c r="W4" s="460" t="s">
        <v>114</v>
      </c>
    </row>
    <row r="5" spans="2:23" x14ac:dyDescent="0.4">
      <c r="B5" s="193" t="s">
        <v>22</v>
      </c>
      <c r="C5" s="193" t="s">
        <v>5</v>
      </c>
      <c r="E5" s="193" t="s">
        <v>115</v>
      </c>
      <c r="F5" s="193"/>
      <c r="G5" s="193" t="s">
        <v>116</v>
      </c>
      <c r="I5" s="193" t="s">
        <v>117</v>
      </c>
      <c r="K5" s="193" t="s">
        <v>111</v>
      </c>
      <c r="M5" s="193" t="s">
        <v>118</v>
      </c>
      <c r="O5" s="193" t="s">
        <v>119</v>
      </c>
      <c r="Q5" s="193" t="s">
        <v>118</v>
      </c>
      <c r="S5" s="193" t="s">
        <v>119</v>
      </c>
      <c r="U5" s="193" t="s">
        <v>111</v>
      </c>
      <c r="W5" s="460"/>
    </row>
    <row r="6" spans="2:23" x14ac:dyDescent="0.4">
      <c r="B6" s="193">
        <v>1</v>
      </c>
      <c r="C6" s="198" t="s">
        <v>120</v>
      </c>
      <c r="D6" s="193" t="s">
        <v>121</v>
      </c>
      <c r="E6" s="199"/>
      <c r="F6" s="193" t="s">
        <v>67</v>
      </c>
      <c r="G6" s="199"/>
      <c r="H6" s="194" t="s">
        <v>122</v>
      </c>
      <c r="I6" s="199">
        <v>0</v>
      </c>
      <c r="J6" s="194" t="s">
        <v>18</v>
      </c>
      <c r="K6" s="200">
        <f t="shared" ref="K6:K8" si="0">(G6-E6-I6)*24</f>
        <v>0</v>
      </c>
      <c r="M6" s="199"/>
      <c r="N6" s="193" t="s">
        <v>67</v>
      </c>
      <c r="O6" s="199"/>
      <c r="Q6" s="201">
        <f>IF(E6&lt;M6,M6,E6)</f>
        <v>0</v>
      </c>
      <c r="R6" s="193" t="s">
        <v>67</v>
      </c>
      <c r="S6" s="201">
        <f t="shared" ref="S6:S8" si="1">IF(G6&gt;O6,O6,G6)</f>
        <v>0</v>
      </c>
      <c r="U6" s="202">
        <f t="shared" ref="U6:U8" si="2">(S6-Q6)*24</f>
        <v>0</v>
      </c>
      <c r="W6" s="203"/>
    </row>
    <row r="7" spans="2:23" x14ac:dyDescent="0.4">
      <c r="B7" s="193">
        <v>2</v>
      </c>
      <c r="C7" s="198" t="s">
        <v>123</v>
      </c>
      <c r="D7" s="193" t="s">
        <v>121</v>
      </c>
      <c r="E7" s="199"/>
      <c r="F7" s="193" t="s">
        <v>67</v>
      </c>
      <c r="G7" s="199"/>
      <c r="H7" s="194" t="s">
        <v>122</v>
      </c>
      <c r="I7" s="199">
        <v>0</v>
      </c>
      <c r="J7" s="194" t="s">
        <v>18</v>
      </c>
      <c r="K7" s="200">
        <f t="shared" si="0"/>
        <v>0</v>
      </c>
      <c r="M7" s="199"/>
      <c r="N7" s="193" t="s">
        <v>67</v>
      </c>
      <c r="O7" s="199"/>
      <c r="Q7" s="201">
        <f t="shared" ref="Q7:Q8" si="3">IF(E7&lt;M7,M7,E7)</f>
        <v>0</v>
      </c>
      <c r="R7" s="193" t="s">
        <v>67</v>
      </c>
      <c r="S7" s="201">
        <f t="shared" si="1"/>
        <v>0</v>
      </c>
      <c r="U7" s="202">
        <f t="shared" si="2"/>
        <v>0</v>
      </c>
      <c r="W7" s="203"/>
    </row>
    <row r="8" spans="2:23" x14ac:dyDescent="0.4">
      <c r="B8" s="193">
        <v>3</v>
      </c>
      <c r="C8" s="198" t="s">
        <v>124</v>
      </c>
      <c r="D8" s="193" t="s">
        <v>121</v>
      </c>
      <c r="E8" s="199"/>
      <c r="F8" s="193" t="s">
        <v>67</v>
      </c>
      <c r="G8" s="199"/>
      <c r="H8" s="194" t="s">
        <v>122</v>
      </c>
      <c r="I8" s="199">
        <v>0</v>
      </c>
      <c r="J8" s="194" t="s">
        <v>18</v>
      </c>
      <c r="K8" s="200">
        <f t="shared" si="0"/>
        <v>0</v>
      </c>
      <c r="M8" s="199"/>
      <c r="N8" s="193" t="s">
        <v>67</v>
      </c>
      <c r="O8" s="199"/>
      <c r="Q8" s="201">
        <f t="shared" si="3"/>
        <v>0</v>
      </c>
      <c r="R8" s="193" t="s">
        <v>67</v>
      </c>
      <c r="S8" s="201">
        <f t="shared" si="1"/>
        <v>0</v>
      </c>
      <c r="U8" s="202">
        <f t="shared" si="2"/>
        <v>0</v>
      </c>
      <c r="W8" s="203"/>
    </row>
    <row r="9" spans="2:23" x14ac:dyDescent="0.4">
      <c r="B9" s="193">
        <v>4</v>
      </c>
      <c r="C9" s="198" t="s">
        <v>125</v>
      </c>
      <c r="D9" s="193" t="s">
        <v>121</v>
      </c>
      <c r="E9" s="199"/>
      <c r="F9" s="193" t="s">
        <v>67</v>
      </c>
      <c r="G9" s="199"/>
      <c r="H9" s="194" t="s">
        <v>122</v>
      </c>
      <c r="I9" s="199">
        <v>0</v>
      </c>
      <c r="J9" s="194" t="s">
        <v>18</v>
      </c>
      <c r="K9" s="200">
        <f>(G9-E9-I9)*24</f>
        <v>0</v>
      </c>
      <c r="M9" s="199"/>
      <c r="N9" s="193" t="s">
        <v>67</v>
      </c>
      <c r="O9" s="199"/>
      <c r="Q9" s="201">
        <f>IF(E9&lt;M9,M9,E9)</f>
        <v>0</v>
      </c>
      <c r="R9" s="193" t="s">
        <v>67</v>
      </c>
      <c r="S9" s="201">
        <f>IF(G9&gt;O9,O9,G9)</f>
        <v>0</v>
      </c>
      <c r="U9" s="202">
        <f>(S9-Q9)*24</f>
        <v>0</v>
      </c>
      <c r="W9" s="203"/>
    </row>
    <row r="10" spans="2:23" x14ac:dyDescent="0.4">
      <c r="B10" s="193">
        <v>5</v>
      </c>
      <c r="C10" s="198" t="s">
        <v>126</v>
      </c>
      <c r="D10" s="193" t="s">
        <v>121</v>
      </c>
      <c r="E10" s="199"/>
      <c r="F10" s="193" t="s">
        <v>67</v>
      </c>
      <c r="G10" s="199"/>
      <c r="H10" s="194" t="s">
        <v>122</v>
      </c>
      <c r="I10" s="199">
        <v>0</v>
      </c>
      <c r="J10" s="194" t="s">
        <v>18</v>
      </c>
      <c r="K10" s="200">
        <f>(G10-E10-I10)*24</f>
        <v>0</v>
      </c>
      <c r="M10" s="199"/>
      <c r="N10" s="193" t="s">
        <v>67</v>
      </c>
      <c r="O10" s="199"/>
      <c r="Q10" s="201">
        <f t="shared" ref="Q10:Q25" si="4">IF(E10&lt;M10,M10,E10)</f>
        <v>0</v>
      </c>
      <c r="R10" s="193" t="s">
        <v>67</v>
      </c>
      <c r="S10" s="201">
        <f t="shared" ref="S10:S25" si="5">IF(G10&gt;O10,O10,G10)</f>
        <v>0</v>
      </c>
      <c r="U10" s="202">
        <f t="shared" ref="U10:U25" si="6">(S10-Q10)*24</f>
        <v>0</v>
      </c>
      <c r="W10" s="203"/>
    </row>
    <row r="11" spans="2:23" x14ac:dyDescent="0.4">
      <c r="B11" s="193">
        <v>6</v>
      </c>
      <c r="C11" s="198" t="s">
        <v>127</v>
      </c>
      <c r="D11" s="193" t="s">
        <v>121</v>
      </c>
      <c r="E11" s="199"/>
      <c r="F11" s="193" t="s">
        <v>67</v>
      </c>
      <c r="G11" s="199"/>
      <c r="H11" s="194" t="s">
        <v>122</v>
      </c>
      <c r="I11" s="199">
        <v>0</v>
      </c>
      <c r="J11" s="194" t="s">
        <v>18</v>
      </c>
      <c r="K11" s="200">
        <f t="shared" ref="K11:K25" si="7">(G11-E11-I11)*24</f>
        <v>0</v>
      </c>
      <c r="M11" s="199"/>
      <c r="N11" s="193" t="s">
        <v>67</v>
      </c>
      <c r="O11" s="199"/>
      <c r="Q11" s="201">
        <f t="shared" si="4"/>
        <v>0</v>
      </c>
      <c r="R11" s="193" t="s">
        <v>67</v>
      </c>
      <c r="S11" s="201">
        <f t="shared" si="5"/>
        <v>0</v>
      </c>
      <c r="U11" s="202">
        <f t="shared" si="6"/>
        <v>0</v>
      </c>
      <c r="W11" s="203"/>
    </row>
    <row r="12" spans="2:23" x14ac:dyDescent="0.4">
      <c r="B12" s="193">
        <v>7</v>
      </c>
      <c r="C12" s="198" t="s">
        <v>128</v>
      </c>
      <c r="D12" s="193" t="s">
        <v>121</v>
      </c>
      <c r="E12" s="199"/>
      <c r="F12" s="193" t="s">
        <v>67</v>
      </c>
      <c r="G12" s="199"/>
      <c r="H12" s="194" t="s">
        <v>122</v>
      </c>
      <c r="I12" s="199">
        <v>0</v>
      </c>
      <c r="J12" s="194" t="s">
        <v>18</v>
      </c>
      <c r="K12" s="200">
        <f t="shared" si="7"/>
        <v>0</v>
      </c>
      <c r="M12" s="199"/>
      <c r="N12" s="193" t="s">
        <v>67</v>
      </c>
      <c r="O12" s="199"/>
      <c r="Q12" s="201">
        <f t="shared" si="4"/>
        <v>0</v>
      </c>
      <c r="R12" s="193" t="s">
        <v>67</v>
      </c>
      <c r="S12" s="201">
        <f t="shared" si="5"/>
        <v>0</v>
      </c>
      <c r="U12" s="202">
        <f t="shared" si="6"/>
        <v>0</v>
      </c>
      <c r="W12" s="203"/>
    </row>
    <row r="13" spans="2:23" x14ac:dyDescent="0.4">
      <c r="B13" s="193">
        <v>8</v>
      </c>
      <c r="C13" s="198" t="s">
        <v>129</v>
      </c>
      <c r="D13" s="193" t="s">
        <v>121</v>
      </c>
      <c r="E13" s="199"/>
      <c r="F13" s="193" t="s">
        <v>67</v>
      </c>
      <c r="G13" s="199"/>
      <c r="H13" s="194" t="s">
        <v>122</v>
      </c>
      <c r="I13" s="199">
        <v>0</v>
      </c>
      <c r="J13" s="194" t="s">
        <v>18</v>
      </c>
      <c r="K13" s="200">
        <f t="shared" si="7"/>
        <v>0</v>
      </c>
      <c r="M13" s="199"/>
      <c r="N13" s="193" t="s">
        <v>67</v>
      </c>
      <c r="O13" s="199"/>
      <c r="Q13" s="201">
        <f t="shared" si="4"/>
        <v>0</v>
      </c>
      <c r="R13" s="193" t="s">
        <v>67</v>
      </c>
      <c r="S13" s="201">
        <f t="shared" si="5"/>
        <v>0</v>
      </c>
      <c r="U13" s="202">
        <f t="shared" si="6"/>
        <v>0</v>
      </c>
      <c r="W13" s="203"/>
    </row>
    <row r="14" spans="2:23" x14ac:dyDescent="0.4">
      <c r="B14" s="193">
        <v>9</v>
      </c>
      <c r="C14" s="198" t="s">
        <v>130</v>
      </c>
      <c r="D14" s="193" t="s">
        <v>121</v>
      </c>
      <c r="E14" s="199"/>
      <c r="F14" s="193" t="s">
        <v>67</v>
      </c>
      <c r="G14" s="199"/>
      <c r="H14" s="194" t="s">
        <v>122</v>
      </c>
      <c r="I14" s="199">
        <v>0</v>
      </c>
      <c r="J14" s="194" t="s">
        <v>18</v>
      </c>
      <c r="K14" s="200">
        <f t="shared" si="7"/>
        <v>0</v>
      </c>
      <c r="M14" s="199"/>
      <c r="N14" s="193" t="s">
        <v>67</v>
      </c>
      <c r="O14" s="199"/>
      <c r="Q14" s="201">
        <f t="shared" si="4"/>
        <v>0</v>
      </c>
      <c r="R14" s="193" t="s">
        <v>67</v>
      </c>
      <c r="S14" s="201">
        <f t="shared" si="5"/>
        <v>0</v>
      </c>
      <c r="U14" s="202">
        <f t="shared" si="6"/>
        <v>0</v>
      </c>
      <c r="W14" s="203"/>
    </row>
    <row r="15" spans="2:23" x14ac:dyDescent="0.4">
      <c r="B15" s="193">
        <v>10</v>
      </c>
      <c r="C15" s="198" t="s">
        <v>131</v>
      </c>
      <c r="D15" s="193" t="s">
        <v>121</v>
      </c>
      <c r="E15" s="199"/>
      <c r="F15" s="193" t="s">
        <v>67</v>
      </c>
      <c r="G15" s="199"/>
      <c r="H15" s="194" t="s">
        <v>122</v>
      </c>
      <c r="I15" s="199">
        <v>0</v>
      </c>
      <c r="J15" s="194" t="s">
        <v>18</v>
      </c>
      <c r="K15" s="200">
        <f t="shared" si="7"/>
        <v>0</v>
      </c>
      <c r="M15" s="199"/>
      <c r="N15" s="193" t="s">
        <v>67</v>
      </c>
      <c r="O15" s="199"/>
      <c r="Q15" s="201">
        <f t="shared" si="4"/>
        <v>0</v>
      </c>
      <c r="R15" s="193" t="s">
        <v>67</v>
      </c>
      <c r="S15" s="201">
        <f>IF(G15&gt;O15,O15,G15)</f>
        <v>0</v>
      </c>
      <c r="U15" s="202">
        <f t="shared" si="6"/>
        <v>0</v>
      </c>
      <c r="W15" s="203"/>
    </row>
    <row r="16" spans="2:23" x14ac:dyDescent="0.4">
      <c r="B16" s="193">
        <v>11</v>
      </c>
      <c r="C16" s="198" t="s">
        <v>132</v>
      </c>
      <c r="D16" s="193" t="s">
        <v>121</v>
      </c>
      <c r="E16" s="199"/>
      <c r="F16" s="193" t="s">
        <v>67</v>
      </c>
      <c r="G16" s="199"/>
      <c r="H16" s="194" t="s">
        <v>122</v>
      </c>
      <c r="I16" s="199">
        <v>0</v>
      </c>
      <c r="J16" s="194" t="s">
        <v>18</v>
      </c>
      <c r="K16" s="200">
        <f t="shared" si="7"/>
        <v>0</v>
      </c>
      <c r="M16" s="199"/>
      <c r="N16" s="193" t="s">
        <v>67</v>
      </c>
      <c r="O16" s="199"/>
      <c r="Q16" s="201">
        <f t="shared" si="4"/>
        <v>0</v>
      </c>
      <c r="R16" s="193" t="s">
        <v>67</v>
      </c>
      <c r="S16" s="201">
        <f t="shared" si="5"/>
        <v>0</v>
      </c>
      <c r="U16" s="202">
        <f t="shared" si="6"/>
        <v>0</v>
      </c>
      <c r="W16" s="203"/>
    </row>
    <row r="17" spans="2:23" x14ac:dyDescent="0.4">
      <c r="B17" s="193">
        <v>12</v>
      </c>
      <c r="C17" s="198" t="s">
        <v>133</v>
      </c>
      <c r="D17" s="193" t="s">
        <v>121</v>
      </c>
      <c r="E17" s="199"/>
      <c r="F17" s="193" t="s">
        <v>67</v>
      </c>
      <c r="G17" s="199"/>
      <c r="H17" s="194" t="s">
        <v>122</v>
      </c>
      <c r="I17" s="199">
        <v>0</v>
      </c>
      <c r="J17" s="194" t="s">
        <v>18</v>
      </c>
      <c r="K17" s="200">
        <f t="shared" si="7"/>
        <v>0</v>
      </c>
      <c r="M17" s="199"/>
      <c r="N17" s="193" t="s">
        <v>67</v>
      </c>
      <c r="O17" s="199"/>
      <c r="Q17" s="201">
        <f t="shared" si="4"/>
        <v>0</v>
      </c>
      <c r="R17" s="193" t="s">
        <v>67</v>
      </c>
      <c r="S17" s="201">
        <f t="shared" si="5"/>
        <v>0</v>
      </c>
      <c r="U17" s="202">
        <f t="shared" si="6"/>
        <v>0</v>
      </c>
      <c r="W17" s="203"/>
    </row>
    <row r="18" spans="2:23" x14ac:dyDescent="0.4">
      <c r="B18" s="193">
        <v>13</v>
      </c>
      <c r="C18" s="198" t="s">
        <v>134</v>
      </c>
      <c r="D18" s="193" t="s">
        <v>121</v>
      </c>
      <c r="E18" s="199"/>
      <c r="F18" s="193" t="s">
        <v>67</v>
      </c>
      <c r="G18" s="199"/>
      <c r="H18" s="194" t="s">
        <v>122</v>
      </c>
      <c r="I18" s="199">
        <v>0</v>
      </c>
      <c r="J18" s="194" t="s">
        <v>18</v>
      </c>
      <c r="K18" s="200">
        <f t="shared" si="7"/>
        <v>0</v>
      </c>
      <c r="M18" s="199"/>
      <c r="N18" s="193" t="s">
        <v>67</v>
      </c>
      <c r="O18" s="199"/>
      <c r="Q18" s="201">
        <f t="shared" si="4"/>
        <v>0</v>
      </c>
      <c r="R18" s="193" t="s">
        <v>67</v>
      </c>
      <c r="S18" s="201">
        <f t="shared" si="5"/>
        <v>0</v>
      </c>
      <c r="U18" s="202">
        <f t="shared" si="6"/>
        <v>0</v>
      </c>
      <c r="W18" s="203"/>
    </row>
    <row r="19" spans="2:23" x14ac:dyDescent="0.4">
      <c r="B19" s="193">
        <v>14</v>
      </c>
      <c r="C19" s="198" t="s">
        <v>135</v>
      </c>
      <c r="D19" s="193" t="s">
        <v>121</v>
      </c>
      <c r="E19" s="199"/>
      <c r="F19" s="193" t="s">
        <v>67</v>
      </c>
      <c r="G19" s="199"/>
      <c r="H19" s="194" t="s">
        <v>122</v>
      </c>
      <c r="I19" s="199">
        <v>0</v>
      </c>
      <c r="J19" s="194" t="s">
        <v>18</v>
      </c>
      <c r="K19" s="200">
        <f t="shared" si="7"/>
        <v>0</v>
      </c>
      <c r="M19" s="199"/>
      <c r="N19" s="193" t="s">
        <v>67</v>
      </c>
      <c r="O19" s="199"/>
      <c r="Q19" s="201">
        <f t="shared" si="4"/>
        <v>0</v>
      </c>
      <c r="R19" s="193" t="s">
        <v>67</v>
      </c>
      <c r="S19" s="201">
        <f t="shared" si="5"/>
        <v>0</v>
      </c>
      <c r="U19" s="202">
        <f t="shared" si="6"/>
        <v>0</v>
      </c>
      <c r="W19" s="203"/>
    </row>
    <row r="20" spans="2:23" x14ac:dyDescent="0.4">
      <c r="B20" s="193">
        <v>15</v>
      </c>
      <c r="C20" s="198" t="s">
        <v>136</v>
      </c>
      <c r="D20" s="193" t="s">
        <v>121</v>
      </c>
      <c r="E20" s="199"/>
      <c r="F20" s="193" t="s">
        <v>67</v>
      </c>
      <c r="G20" s="199"/>
      <c r="H20" s="194" t="s">
        <v>122</v>
      </c>
      <c r="I20" s="199">
        <v>0</v>
      </c>
      <c r="J20" s="194" t="s">
        <v>18</v>
      </c>
      <c r="K20" s="204">
        <f t="shared" si="7"/>
        <v>0</v>
      </c>
      <c r="M20" s="199"/>
      <c r="N20" s="193" t="s">
        <v>67</v>
      </c>
      <c r="O20" s="199"/>
      <c r="Q20" s="201">
        <f t="shared" si="4"/>
        <v>0</v>
      </c>
      <c r="R20" s="193" t="s">
        <v>67</v>
      </c>
      <c r="S20" s="201">
        <f t="shared" si="5"/>
        <v>0</v>
      </c>
      <c r="U20" s="202">
        <f t="shared" si="6"/>
        <v>0</v>
      </c>
      <c r="W20" s="203"/>
    </row>
    <row r="21" spans="2:23" x14ac:dyDescent="0.4">
      <c r="B21" s="193">
        <v>16</v>
      </c>
      <c r="C21" s="198" t="s">
        <v>137</v>
      </c>
      <c r="D21" s="193" t="s">
        <v>121</v>
      </c>
      <c r="E21" s="199"/>
      <c r="F21" s="193" t="s">
        <v>67</v>
      </c>
      <c r="G21" s="199"/>
      <c r="H21" s="194" t="s">
        <v>122</v>
      </c>
      <c r="I21" s="199">
        <v>0</v>
      </c>
      <c r="J21" s="194" t="s">
        <v>18</v>
      </c>
      <c r="K21" s="200">
        <f t="shared" si="7"/>
        <v>0</v>
      </c>
      <c r="M21" s="199"/>
      <c r="N21" s="193" t="s">
        <v>67</v>
      </c>
      <c r="O21" s="199"/>
      <c r="Q21" s="201">
        <f t="shared" si="4"/>
        <v>0</v>
      </c>
      <c r="R21" s="193" t="s">
        <v>67</v>
      </c>
      <c r="S21" s="201">
        <f t="shared" si="5"/>
        <v>0</v>
      </c>
      <c r="U21" s="202">
        <f t="shared" si="6"/>
        <v>0</v>
      </c>
      <c r="W21" s="203"/>
    </row>
    <row r="22" spans="2:23" x14ac:dyDescent="0.4">
      <c r="B22" s="193">
        <v>17</v>
      </c>
      <c r="C22" s="198" t="s">
        <v>138</v>
      </c>
      <c r="D22" s="193" t="s">
        <v>121</v>
      </c>
      <c r="E22" s="199"/>
      <c r="F22" s="193" t="s">
        <v>67</v>
      </c>
      <c r="G22" s="199"/>
      <c r="H22" s="194" t="s">
        <v>122</v>
      </c>
      <c r="I22" s="199">
        <v>0</v>
      </c>
      <c r="J22" s="194" t="s">
        <v>18</v>
      </c>
      <c r="K22" s="200">
        <f t="shared" si="7"/>
        <v>0</v>
      </c>
      <c r="M22" s="199"/>
      <c r="N22" s="193" t="s">
        <v>67</v>
      </c>
      <c r="O22" s="199"/>
      <c r="Q22" s="201">
        <f t="shared" si="4"/>
        <v>0</v>
      </c>
      <c r="R22" s="193" t="s">
        <v>67</v>
      </c>
      <c r="S22" s="201">
        <f t="shared" si="5"/>
        <v>0</v>
      </c>
      <c r="U22" s="202">
        <f t="shared" si="6"/>
        <v>0</v>
      </c>
      <c r="W22" s="203"/>
    </row>
    <row r="23" spans="2:23" x14ac:dyDescent="0.4">
      <c r="B23" s="193">
        <v>18</v>
      </c>
      <c r="C23" s="198" t="s">
        <v>139</v>
      </c>
      <c r="D23" s="193" t="s">
        <v>121</v>
      </c>
      <c r="E23" s="199"/>
      <c r="F23" s="193" t="s">
        <v>67</v>
      </c>
      <c r="G23" s="199"/>
      <c r="H23" s="194" t="s">
        <v>122</v>
      </c>
      <c r="I23" s="199">
        <v>0</v>
      </c>
      <c r="J23" s="194" t="s">
        <v>18</v>
      </c>
      <c r="K23" s="200">
        <f t="shared" si="7"/>
        <v>0</v>
      </c>
      <c r="M23" s="199"/>
      <c r="N23" s="193" t="s">
        <v>67</v>
      </c>
      <c r="O23" s="199"/>
      <c r="Q23" s="201">
        <f t="shared" si="4"/>
        <v>0</v>
      </c>
      <c r="R23" s="193" t="s">
        <v>67</v>
      </c>
      <c r="S23" s="201">
        <f t="shared" si="5"/>
        <v>0</v>
      </c>
      <c r="U23" s="202">
        <f t="shared" si="6"/>
        <v>0</v>
      </c>
      <c r="W23" s="203"/>
    </row>
    <row r="24" spans="2:23" x14ac:dyDescent="0.4">
      <c r="B24" s="193">
        <v>19</v>
      </c>
      <c r="C24" s="198" t="s">
        <v>140</v>
      </c>
      <c r="D24" s="193" t="s">
        <v>121</v>
      </c>
      <c r="E24" s="199"/>
      <c r="F24" s="193" t="s">
        <v>67</v>
      </c>
      <c r="G24" s="199"/>
      <c r="H24" s="194" t="s">
        <v>122</v>
      </c>
      <c r="I24" s="199">
        <v>0</v>
      </c>
      <c r="J24" s="194" t="s">
        <v>18</v>
      </c>
      <c r="K24" s="200">
        <f t="shared" si="7"/>
        <v>0</v>
      </c>
      <c r="M24" s="199"/>
      <c r="N24" s="193" t="s">
        <v>67</v>
      </c>
      <c r="O24" s="199"/>
      <c r="Q24" s="201">
        <f t="shared" si="4"/>
        <v>0</v>
      </c>
      <c r="R24" s="193" t="s">
        <v>67</v>
      </c>
      <c r="S24" s="201">
        <f t="shared" si="5"/>
        <v>0</v>
      </c>
      <c r="U24" s="202">
        <f t="shared" si="6"/>
        <v>0</v>
      </c>
      <c r="W24" s="203"/>
    </row>
    <row r="25" spans="2:23" x14ac:dyDescent="0.4">
      <c r="B25" s="193">
        <v>20</v>
      </c>
      <c r="C25" s="198" t="s">
        <v>141</v>
      </c>
      <c r="D25" s="193" t="s">
        <v>121</v>
      </c>
      <c r="E25" s="199"/>
      <c r="F25" s="193" t="s">
        <v>67</v>
      </c>
      <c r="G25" s="199"/>
      <c r="H25" s="194" t="s">
        <v>122</v>
      </c>
      <c r="I25" s="199">
        <v>0</v>
      </c>
      <c r="J25" s="194" t="s">
        <v>18</v>
      </c>
      <c r="K25" s="200">
        <f t="shared" si="7"/>
        <v>0</v>
      </c>
      <c r="M25" s="199"/>
      <c r="N25" s="193" t="s">
        <v>67</v>
      </c>
      <c r="O25" s="199"/>
      <c r="Q25" s="201">
        <f t="shared" si="4"/>
        <v>0</v>
      </c>
      <c r="R25" s="193" t="s">
        <v>67</v>
      </c>
      <c r="S25" s="201">
        <f t="shared" si="5"/>
        <v>0</v>
      </c>
      <c r="U25" s="202">
        <f t="shared" si="6"/>
        <v>0</v>
      </c>
      <c r="W25" s="203"/>
    </row>
    <row r="26" spans="2:23" x14ac:dyDescent="0.4">
      <c r="B26" s="193">
        <v>21</v>
      </c>
      <c r="C26" s="198" t="s">
        <v>142</v>
      </c>
      <c r="D26" s="193" t="s">
        <v>121</v>
      </c>
      <c r="E26" s="205"/>
      <c r="F26" s="193" t="s">
        <v>67</v>
      </c>
      <c r="G26" s="205"/>
      <c r="H26" s="194" t="s">
        <v>122</v>
      </c>
      <c r="I26" s="205"/>
      <c r="J26" s="194" t="s">
        <v>18</v>
      </c>
      <c r="K26" s="198">
        <v>1</v>
      </c>
      <c r="M26" s="200"/>
      <c r="N26" s="193" t="s">
        <v>67</v>
      </c>
      <c r="O26" s="200"/>
      <c r="Q26" s="200"/>
      <c r="R26" s="193" t="s">
        <v>67</v>
      </c>
      <c r="S26" s="200"/>
      <c r="U26" s="198">
        <v>1</v>
      </c>
      <c r="W26" s="203"/>
    </row>
    <row r="27" spans="2:23" x14ac:dyDescent="0.4">
      <c r="B27" s="193">
        <v>22</v>
      </c>
      <c r="C27" s="198" t="s">
        <v>143</v>
      </c>
      <c r="D27" s="193" t="s">
        <v>121</v>
      </c>
      <c r="E27" s="205"/>
      <c r="F27" s="193" t="s">
        <v>67</v>
      </c>
      <c r="G27" s="205"/>
      <c r="H27" s="194" t="s">
        <v>122</v>
      </c>
      <c r="I27" s="205"/>
      <c r="J27" s="194" t="s">
        <v>18</v>
      </c>
      <c r="K27" s="198">
        <v>2</v>
      </c>
      <c r="M27" s="200"/>
      <c r="N27" s="193" t="s">
        <v>67</v>
      </c>
      <c r="O27" s="200"/>
      <c r="Q27" s="200"/>
      <c r="R27" s="193" t="s">
        <v>67</v>
      </c>
      <c r="S27" s="200"/>
      <c r="U27" s="198">
        <v>2</v>
      </c>
      <c r="W27" s="203"/>
    </row>
    <row r="28" spans="2:23" x14ac:dyDescent="0.4">
      <c r="B28" s="193">
        <v>23</v>
      </c>
      <c r="C28" s="198" t="s">
        <v>144</v>
      </c>
      <c r="D28" s="193" t="s">
        <v>121</v>
      </c>
      <c r="E28" s="205"/>
      <c r="F28" s="193" t="s">
        <v>67</v>
      </c>
      <c r="G28" s="205"/>
      <c r="H28" s="194" t="s">
        <v>122</v>
      </c>
      <c r="I28" s="205"/>
      <c r="J28" s="194" t="s">
        <v>18</v>
      </c>
      <c r="K28" s="198">
        <v>3</v>
      </c>
      <c r="M28" s="200"/>
      <c r="N28" s="193" t="s">
        <v>67</v>
      </c>
      <c r="O28" s="200"/>
      <c r="Q28" s="200"/>
      <c r="R28" s="193" t="s">
        <v>67</v>
      </c>
      <c r="S28" s="200"/>
      <c r="U28" s="198">
        <v>3</v>
      </c>
      <c r="W28" s="203"/>
    </row>
    <row r="29" spans="2:23" x14ac:dyDescent="0.4">
      <c r="B29" s="193">
        <v>24</v>
      </c>
      <c r="C29" s="198" t="s">
        <v>145</v>
      </c>
      <c r="D29" s="193" t="s">
        <v>121</v>
      </c>
      <c r="E29" s="205"/>
      <c r="F29" s="193" t="s">
        <v>67</v>
      </c>
      <c r="G29" s="205"/>
      <c r="H29" s="194" t="s">
        <v>122</v>
      </c>
      <c r="I29" s="205"/>
      <c r="J29" s="194" t="s">
        <v>18</v>
      </c>
      <c r="K29" s="198">
        <v>4</v>
      </c>
      <c r="M29" s="200"/>
      <c r="N29" s="193" t="s">
        <v>67</v>
      </c>
      <c r="O29" s="200"/>
      <c r="Q29" s="200"/>
      <c r="R29" s="193" t="s">
        <v>67</v>
      </c>
      <c r="S29" s="200"/>
      <c r="U29" s="198">
        <v>4</v>
      </c>
      <c r="W29" s="203"/>
    </row>
    <row r="30" spans="2:23" x14ac:dyDescent="0.4">
      <c r="B30" s="193">
        <v>25</v>
      </c>
      <c r="C30" s="198" t="s">
        <v>146</v>
      </c>
      <c r="D30" s="193" t="s">
        <v>121</v>
      </c>
      <c r="E30" s="205"/>
      <c r="F30" s="193" t="s">
        <v>67</v>
      </c>
      <c r="G30" s="205"/>
      <c r="H30" s="194" t="s">
        <v>122</v>
      </c>
      <c r="I30" s="205"/>
      <c r="J30" s="194" t="s">
        <v>18</v>
      </c>
      <c r="K30" s="198">
        <v>4</v>
      </c>
      <c r="M30" s="200"/>
      <c r="N30" s="193" t="s">
        <v>67</v>
      </c>
      <c r="O30" s="200"/>
      <c r="Q30" s="200"/>
      <c r="R30" s="193" t="s">
        <v>67</v>
      </c>
      <c r="S30" s="200"/>
      <c r="U30" s="198">
        <v>3</v>
      </c>
      <c r="W30" s="203"/>
    </row>
    <row r="31" spans="2:23" x14ac:dyDescent="0.4">
      <c r="B31" s="193">
        <v>26</v>
      </c>
      <c r="C31" s="198" t="s">
        <v>147</v>
      </c>
      <c r="D31" s="193" t="s">
        <v>121</v>
      </c>
      <c r="E31" s="205"/>
      <c r="F31" s="193" t="s">
        <v>67</v>
      </c>
      <c r="G31" s="205"/>
      <c r="H31" s="194" t="s">
        <v>122</v>
      </c>
      <c r="I31" s="205"/>
      <c r="J31" s="194" t="s">
        <v>18</v>
      </c>
      <c r="K31" s="198">
        <v>5</v>
      </c>
      <c r="M31" s="200"/>
      <c r="N31" s="193" t="s">
        <v>67</v>
      </c>
      <c r="O31" s="200"/>
      <c r="Q31" s="200"/>
      <c r="R31" s="193" t="s">
        <v>67</v>
      </c>
      <c r="S31" s="200"/>
      <c r="U31" s="198">
        <v>5</v>
      </c>
      <c r="W31" s="203"/>
    </row>
    <row r="32" spans="2:23" x14ac:dyDescent="0.4">
      <c r="B32" s="193">
        <v>27</v>
      </c>
      <c r="C32" s="198" t="s">
        <v>148</v>
      </c>
      <c r="D32" s="193" t="s">
        <v>121</v>
      </c>
      <c r="E32" s="205"/>
      <c r="F32" s="193" t="s">
        <v>67</v>
      </c>
      <c r="G32" s="205"/>
      <c r="H32" s="194" t="s">
        <v>122</v>
      </c>
      <c r="I32" s="205"/>
      <c r="J32" s="194" t="s">
        <v>18</v>
      </c>
      <c r="K32" s="198">
        <v>0</v>
      </c>
      <c r="M32" s="200"/>
      <c r="N32" s="193" t="s">
        <v>67</v>
      </c>
      <c r="O32" s="200"/>
      <c r="Q32" s="200"/>
      <c r="R32" s="193" t="s">
        <v>67</v>
      </c>
      <c r="S32" s="200"/>
      <c r="U32" s="198">
        <v>0</v>
      </c>
      <c r="W32" s="203" t="s">
        <v>149</v>
      </c>
    </row>
    <row r="33" spans="2:23" x14ac:dyDescent="0.4">
      <c r="B33" s="193">
        <v>28</v>
      </c>
      <c r="C33" s="198" t="s">
        <v>150</v>
      </c>
      <c r="D33" s="193" t="s">
        <v>121</v>
      </c>
      <c r="E33" s="205"/>
      <c r="F33" s="193" t="s">
        <v>67</v>
      </c>
      <c r="G33" s="205"/>
      <c r="H33" s="194" t="s">
        <v>122</v>
      </c>
      <c r="I33" s="205"/>
      <c r="J33" s="194" t="s">
        <v>18</v>
      </c>
      <c r="K33" s="198"/>
      <c r="M33" s="200"/>
      <c r="N33" s="193" t="s">
        <v>67</v>
      </c>
      <c r="O33" s="200"/>
      <c r="Q33" s="200"/>
      <c r="R33" s="193" t="s">
        <v>67</v>
      </c>
      <c r="S33" s="200"/>
      <c r="U33" s="198"/>
      <c r="W33" s="203"/>
    </row>
    <row r="34" spans="2:23" x14ac:dyDescent="0.4">
      <c r="B34" s="193">
        <v>29</v>
      </c>
      <c r="C34" s="198" t="s">
        <v>150</v>
      </c>
      <c r="D34" s="193" t="s">
        <v>121</v>
      </c>
      <c r="E34" s="205"/>
      <c r="F34" s="193" t="s">
        <v>67</v>
      </c>
      <c r="G34" s="205"/>
      <c r="H34" s="194" t="s">
        <v>122</v>
      </c>
      <c r="I34" s="205"/>
      <c r="J34" s="194" t="s">
        <v>18</v>
      </c>
      <c r="K34" s="198"/>
      <c r="M34" s="200"/>
      <c r="N34" s="193" t="s">
        <v>67</v>
      </c>
      <c r="O34" s="200"/>
      <c r="Q34" s="200"/>
      <c r="R34" s="193" t="s">
        <v>67</v>
      </c>
      <c r="S34" s="200"/>
      <c r="U34" s="198"/>
      <c r="W34" s="203"/>
    </row>
    <row r="35" spans="2:23" x14ac:dyDescent="0.4">
      <c r="B35" s="193">
        <v>30</v>
      </c>
      <c r="C35" s="198" t="s">
        <v>150</v>
      </c>
      <c r="D35" s="193" t="s">
        <v>121</v>
      </c>
      <c r="E35" s="205"/>
      <c r="F35" s="193" t="s">
        <v>67</v>
      </c>
      <c r="G35" s="205"/>
      <c r="H35" s="194" t="s">
        <v>122</v>
      </c>
      <c r="I35" s="205"/>
      <c r="J35" s="194" t="s">
        <v>18</v>
      </c>
      <c r="K35" s="198"/>
      <c r="M35" s="200"/>
      <c r="N35" s="193" t="s">
        <v>67</v>
      </c>
      <c r="O35" s="200"/>
      <c r="Q35" s="200"/>
      <c r="R35" s="193" t="s">
        <v>67</v>
      </c>
      <c r="S35" s="200"/>
      <c r="U35" s="198"/>
      <c r="W35" s="203"/>
    </row>
    <row r="36" spans="2:23" x14ac:dyDescent="0.4">
      <c r="C36" s="206"/>
    </row>
    <row r="37" spans="2:23" x14ac:dyDescent="0.4">
      <c r="C37" s="207" t="s">
        <v>151</v>
      </c>
    </row>
    <row r="38" spans="2:23" x14ac:dyDescent="0.4">
      <c r="C38" s="207" t="s">
        <v>152</v>
      </c>
    </row>
    <row r="39" spans="2:23" x14ac:dyDescent="0.4">
      <c r="C39" s="207" t="s">
        <v>153</v>
      </c>
    </row>
    <row r="40" spans="2:23" x14ac:dyDescent="0.4">
      <c r="C40" s="207" t="s">
        <v>154</v>
      </c>
    </row>
    <row r="41" spans="2:23" x14ac:dyDescent="0.4">
      <c r="C41" s="195" t="s">
        <v>155</v>
      </c>
    </row>
    <row r="42" spans="2:23" x14ac:dyDescent="0.4">
      <c r="C42" s="195"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様式２（通所系）</vt:lpstr>
      <vt:lpstr>様式２（シフト記号表）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cp:lastModifiedBy>
  <cp:lastPrinted>2021-12-22T05:59:24Z</cp:lastPrinted>
  <dcterms:created xsi:type="dcterms:W3CDTF">2020-01-14T23:44:41Z</dcterms:created>
  <dcterms:modified xsi:type="dcterms:W3CDTF">2021-12-22T05:59:27Z</dcterms:modified>
</cp:coreProperties>
</file>